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0" windowWidth="15480" windowHeight="11640" tabRatio="1000" firstSheet="2" activeTab="7"/>
  </bookViews>
  <sheets>
    <sheet name="Dati identificativi" sheetId="1" r:id="rId1"/>
    <sheet name="Quadro riepilogativo" sheetId="2" r:id="rId2"/>
    <sheet name="WELFARE D'ACCESSO" sheetId="3" r:id="rId3"/>
    <sheet name="SERVIZI DOMICILIARI" sheetId="4" r:id="rId4"/>
    <sheet name="SERVIZI COMUNITARI" sheetId="5" r:id="rId5"/>
    <sheet name="ASILO NIDO" sheetId="6" r:id="rId6"/>
    <sheet name="STRUTTURE RESIDENZIALI" sheetId="7" r:id="rId7"/>
    <sheet name="INTERVENTI MONETARI" sheetId="8" r:id="rId8"/>
    <sheet name="RESPONSABILITA' FAMILIARI" sheetId="9" r:id="rId9"/>
  </sheets>
  <externalReferences>
    <externalReference r:id="rId12"/>
    <externalReference r:id="rId13"/>
  </externalReferences>
  <definedNames>
    <definedName name="_xlnm.Print_Area_1">'Dati identificativi'!$A$1:$D$34</definedName>
    <definedName name="_xlnm.Print_Area_2" localSheetId="2">'WELFARE D''ACCESSO'!#REF!</definedName>
    <definedName name="_xlnm.Print_Area_2">#REF!</definedName>
    <definedName name="_xlnm.Print_Area_4" localSheetId="4">'SERVIZI COMUNITARI'!#REF!</definedName>
    <definedName name="_xlnm.Print_Area_4" localSheetId="3">'[1]SERVIZI COMUNITARI'!#REF!</definedName>
    <definedName name="_xlnm.Print_Area_4">#REF!</definedName>
    <definedName name="_xlnm.Print_Area_5" localSheetId="4">'[2]STRUTTURE RESIDENZIALI'!#REF!</definedName>
    <definedName name="_xlnm.Print_Area_5" localSheetId="3">'[1]STRUTTURE RESIDENZIALI'!#REF!</definedName>
    <definedName name="_xlnm.Print_Area_5">'STRUTTURE RESIDENZIALI'!#REF!</definedName>
    <definedName name="_xlnm.Print_Area" localSheetId="5">'ASILO NIDO'!$A$1:$Q$73</definedName>
    <definedName name="_xlnm.Print_Area" localSheetId="0">'Dati identificativi'!$A$1:$D$34</definedName>
    <definedName name="_xlnm.Print_Area" localSheetId="7">'INTERVENTI MONETARI'!$A$1:$X$26</definedName>
    <definedName name="_xlnm.Print_Area" localSheetId="1">'Quadro riepilogativo'!$A$1:$H$51</definedName>
    <definedName name="_xlnm.Print_Area" localSheetId="8">'RESPONSABILITA'' FAMILIARI'!$A$1:$K$47</definedName>
    <definedName name="_xlnm.Print_Area" localSheetId="4">'SERVIZI COMUNITARI'!$A$1:$AB$84</definedName>
    <definedName name="_xlnm.Print_Area" localSheetId="3">'SERVIZI DOMICILIARI'!$A$1:$U$66</definedName>
    <definedName name="_xlnm.Print_Area" localSheetId="2">'WELFARE D''ACCESSO'!$A$1:$M$42</definedName>
  </definedNames>
  <calcPr fullCalcOnLoad="1"/>
</workbook>
</file>

<file path=xl/sharedStrings.xml><?xml version="1.0" encoding="utf-8"?>
<sst xmlns="http://schemas.openxmlformats.org/spreadsheetml/2006/main" count="608" uniqueCount="267">
  <si>
    <t>Case famiglia con servizi per l'autonomia</t>
  </si>
  <si>
    <t>Centro antoviolenza</t>
  </si>
  <si>
    <t>Casa rifugio</t>
  </si>
  <si>
    <t>Indicatori di domanda</t>
  </si>
  <si>
    <t>Indicatori di risultato</t>
  </si>
  <si>
    <t>STRUTTURE RESIDENZIALI</t>
  </si>
  <si>
    <t>INTERVENTI MONETARI</t>
  </si>
  <si>
    <t>RESPONSABILITA' FAMILIARI</t>
  </si>
  <si>
    <t>E' presente nell'ambito? (si/no)</t>
  </si>
  <si>
    <t>Segretariato Sociale</t>
  </si>
  <si>
    <t>Assistenza Domiciliare Integrata con servizi sanitari (Disabili gravi)</t>
  </si>
  <si>
    <t>Distribuzione pasti e/o lavanderia domicilio - Anziani</t>
  </si>
  <si>
    <t>Distribuzione pasti e/o lavanderia domicilio - Disabili</t>
  </si>
  <si>
    <t>Centro sociale polivalente per disabili</t>
  </si>
  <si>
    <t>DATI IDENTIFICATIVI</t>
  </si>
  <si>
    <t>DENOMINAZIONE AMBITO</t>
  </si>
  <si>
    <t>INDIRIZZO DELL'ENTE</t>
  </si>
  <si>
    <t>TELEFONO</t>
  </si>
  <si>
    <t>E-MAIL</t>
  </si>
  <si>
    <t>DATI DEL COMPILATORE</t>
  </si>
  <si>
    <t>NOME E COGNOME</t>
  </si>
  <si>
    <t>RUOLO</t>
  </si>
  <si>
    <t>Assegno di cura</t>
  </si>
  <si>
    <t>Prima dote</t>
  </si>
  <si>
    <t>Contributi economici diretti</t>
  </si>
  <si>
    <t>Contributi economici indiretti</t>
  </si>
  <si>
    <t>Microcredito</t>
  </si>
  <si>
    <t>Sportello per l'integrazione socio-sanitaria-culturale</t>
  </si>
  <si>
    <t>Interventi abbattimento tariffe per famiglie numerose</t>
  </si>
  <si>
    <t>Altri interventi di sostegno alla vita indipendente</t>
  </si>
  <si>
    <t>Altri interventi di sostegno alla cura bambini 0-36 mesi</t>
  </si>
  <si>
    <t xml:space="preserve">N. contributi erogati </t>
  </si>
  <si>
    <t>N. beneficiari</t>
  </si>
  <si>
    <t>Indicatori di attività</t>
  </si>
  <si>
    <t>Altre strutture residenziali disabili</t>
  </si>
  <si>
    <t>Strutture residenziali anziani</t>
  </si>
  <si>
    <t>Segretariato sociale</t>
  </si>
  <si>
    <t>Centro diurno minori</t>
  </si>
  <si>
    <t>Centro diurno anziani</t>
  </si>
  <si>
    <t>Trasporto sociale (escluso il trasporto scolastico )</t>
  </si>
  <si>
    <t>Assistenza Domiciliare socio-assistenziale (SAD) -  Anziani</t>
  </si>
  <si>
    <t>Assistenza Domiciliare Integrata con servizi sanitari (Anziani NA)</t>
  </si>
  <si>
    <t>Telesoccorso e teleassistenza</t>
  </si>
  <si>
    <t>Si</t>
  </si>
  <si>
    <t>Centro aperto polivalente per minori</t>
  </si>
  <si>
    <t>Centro sociale polivalente per anziani</t>
  </si>
  <si>
    <t>Costo medio prestazione</t>
  </si>
  <si>
    <t>N. rinunce</t>
  </si>
  <si>
    <t>N. utenti</t>
  </si>
  <si>
    <t>Totale posti disponibili</t>
  </si>
  <si>
    <t>N. settimane di apertura/anno</t>
  </si>
  <si>
    <t>N. operatori</t>
  </si>
  <si>
    <t>N. Utenti con accesso tramite UVM</t>
  </si>
  <si>
    <t>Attività di controllo strutture da parte dell'ambito</t>
  </si>
  <si>
    <t>Presenza di strumenti di monitoraggio</t>
  </si>
  <si>
    <t>Presenza di un regolamento unico a livello d'Ambito</t>
  </si>
  <si>
    <t>Interventi indifferibili (comunitari)</t>
  </si>
  <si>
    <t>Interventi indifferibili (residenziali)</t>
  </si>
  <si>
    <t>Altre strutture residenziali minori</t>
  </si>
  <si>
    <t>Altri sostegni per l'accesso ai servizi da parte di famiglie numerose</t>
  </si>
  <si>
    <t>N. domande presentate</t>
  </si>
  <si>
    <t>Altri sostegni per l'accesso ai servizi per famiglie numerose</t>
  </si>
  <si>
    <t>Compartecipazione utenza</t>
  </si>
  <si>
    <t>n. Utenti con accesso tramite UVM</t>
  </si>
  <si>
    <t>ALTRO personale non amministrativo</t>
  </si>
  <si>
    <t>SCHEDA RILEVAZIONE PER RELAZIONE SOCIALE D'AMBITO</t>
  </si>
  <si>
    <t>Struttura/intervento/servizio/prestazione</t>
  </si>
  <si>
    <t>si</t>
  </si>
  <si>
    <t>no</t>
  </si>
  <si>
    <t>N. domande da servizi</t>
  </si>
  <si>
    <t>N. invii ad ALTRI servizi</t>
  </si>
  <si>
    <t>N. accessi settimanali</t>
  </si>
  <si>
    <t>N. giorni di apertura/settimana</t>
  </si>
  <si>
    <t>Dopo di Noi</t>
  </si>
  <si>
    <t>Case per la vita</t>
  </si>
  <si>
    <t>Presenza di un sistema informativo</t>
  </si>
  <si>
    <t>Indicatori di attività (ANNO 2010)</t>
  </si>
  <si>
    <t>Presenza di una cartella sociale o sociosanitaria individuale</t>
  </si>
  <si>
    <t>N. domande</t>
  </si>
  <si>
    <t>N. utenti con invalidità riconosciuta</t>
  </si>
  <si>
    <t>Ore annue medie per utente</t>
  </si>
  <si>
    <t>Costo orario del servizio</t>
  </si>
  <si>
    <t>Costo medio per utente</t>
  </si>
  <si>
    <t>N. operatori/utenti</t>
  </si>
  <si>
    <t>N. domande respinte/n. domande presentate</t>
  </si>
  <si>
    <t>Costo medio per servizio</t>
  </si>
  <si>
    <t>N. domande non accolte</t>
  </si>
  <si>
    <t>N. richieste ricevute/inviate</t>
  </si>
  <si>
    <t xml:space="preserve">N. domande non accolte </t>
  </si>
  <si>
    <t>N. percorsi di affido/adozione attivati nel corso del 2010</t>
  </si>
  <si>
    <t>Presenza un registro degli accessi</t>
  </si>
  <si>
    <t xml:space="preserve">Presenza di una cartella sociale individualizzata </t>
  </si>
  <si>
    <t>Presenza di progetto individuale/educativo o familiare</t>
  </si>
  <si>
    <t>presenza di moduli di domanda per l'accesso ai servizi</t>
  </si>
  <si>
    <t>presenza di un sistema informativo</t>
  </si>
  <si>
    <t>presenza di una cartella sociale o sociosanitaria individuale</t>
  </si>
  <si>
    <t>PIS - Pronto intervento sociale</t>
  </si>
  <si>
    <t>Servizio sociale professionale d'ambito</t>
  </si>
  <si>
    <t>PUA (accesso a prestazioni socio-sanitaria)</t>
  </si>
  <si>
    <t>No</t>
  </si>
  <si>
    <t>N. minori in lista d'attesa</t>
  </si>
  <si>
    <t>Assistente sociale</t>
  </si>
  <si>
    <t>Amministrativo/coordinamento</t>
  </si>
  <si>
    <t>Educatore</t>
  </si>
  <si>
    <t>Indicatori di processo</t>
  </si>
  <si>
    <t>Indicatori di spesa</t>
  </si>
  <si>
    <t>N. utenti in lista d'attesa</t>
  </si>
  <si>
    <t>N. Rinunce</t>
  </si>
  <si>
    <t>N. utenti in carico</t>
  </si>
  <si>
    <t xml:space="preserve">Attività del servizio </t>
  </si>
  <si>
    <t>Ore annue di servizio</t>
  </si>
  <si>
    <t xml:space="preserve">N. settimane di servizio </t>
  </si>
  <si>
    <t>N. prestazioni</t>
  </si>
  <si>
    <t>Assistenza educativa domiciliare minori e famiglie</t>
  </si>
  <si>
    <t>Ente titolare del servizio (Singoli Comuni, Comune Capofila, Ambito)</t>
  </si>
  <si>
    <t>Singoli Comuni</t>
  </si>
  <si>
    <t>Ambito</t>
  </si>
  <si>
    <t>Comune Capofila</t>
  </si>
  <si>
    <t>N. domande da utenti</t>
  </si>
  <si>
    <t>N. AS per ambito (quota uomo/anno per servizio)</t>
  </si>
  <si>
    <t>N. ALTRI operatori dedicati per ambito (quota uomo/anno per servizio)</t>
  </si>
  <si>
    <t>N. minori in carico</t>
  </si>
  <si>
    <t>N. operatori per tipologia di personale impiegato (ore uomo annue per servizio)</t>
  </si>
  <si>
    <t>Osa, Oss, Operatore socio-educativo/educatori (solo per minori)</t>
  </si>
  <si>
    <t>Note:</t>
  </si>
  <si>
    <t>Verifica situazione economica</t>
  </si>
  <si>
    <t xml:space="preserve">%. utenti presi in carico/n. domande di accesso </t>
  </si>
  <si>
    <t>Servizio sociale professionale</t>
  </si>
  <si>
    <t>N. sportelli</t>
  </si>
  <si>
    <t>Presenza di moduli di domanda per l'accesso al servizio</t>
  </si>
  <si>
    <t>Centro anti-violenza</t>
  </si>
  <si>
    <t>Trasporto sociale (escluso trasporto scolastico)</t>
  </si>
  <si>
    <t>N. servizi a gestione diretta in economia</t>
  </si>
  <si>
    <t>N. posti a gestione diretta in economia</t>
  </si>
  <si>
    <t>N. bambini 0-36 mesi accolti in strutture a gestione diretta in economia</t>
  </si>
  <si>
    <t>Totale asili nido</t>
  </si>
  <si>
    <t>N. asili nido a gestione diretta in economia</t>
  </si>
  <si>
    <t>Sì</t>
  </si>
  <si>
    <t>Note</t>
  </si>
  <si>
    <t>N. uffici affido/adozioni/ sportelli territoriali</t>
  </si>
  <si>
    <t>N. asili nido a gestione indiretta</t>
  </si>
  <si>
    <t>N. asili nido per acquisto prestazioni/pagamento rette</t>
  </si>
  <si>
    <t>N. posti a gestione indiretta</t>
  </si>
  <si>
    <t>Assistenza Domiciliare socio-assistenziale (SADH) - Disabili</t>
  </si>
  <si>
    <t>Indicatori di risultato * NON COMPILARE A MANO</t>
  </si>
  <si>
    <t>WELFARE D'ACCESSO</t>
  </si>
  <si>
    <t>Ambito di intervento</t>
  </si>
  <si>
    <t>SERVIZI DOMICILIARI</t>
  </si>
  <si>
    <t>SERVIZI COMUNITARI DIURNI</t>
  </si>
  <si>
    <t>N. strutture gestite in economia</t>
  </si>
  <si>
    <t>Spesa media per utente</t>
  </si>
  <si>
    <t>Borse lavoro e/o inserimenti lavorativi</t>
  </si>
  <si>
    <t>N.operatori/utenti</t>
  </si>
  <si>
    <t>Costo medio per posto letto</t>
  </si>
  <si>
    <t>Costo medio per struttura</t>
  </si>
  <si>
    <t>Importo medio contributi</t>
  </si>
  <si>
    <t>N. contributi per utente</t>
  </si>
  <si>
    <t>Centro diurno socioeducativo riabilitativo</t>
  </si>
  <si>
    <t>Equipe per l'assistenza specialistica disabili</t>
  </si>
  <si>
    <t>Equipe multidisciplinare integrata</t>
  </si>
  <si>
    <t>Interventi e servizi di prevenzione (area dipendenze)</t>
  </si>
  <si>
    <t>N. strutture con acquisto prestazioni/pagamento rette</t>
  </si>
  <si>
    <t xml:space="preserve">N. posti in acquisto prestazioni/pagamento rette </t>
  </si>
  <si>
    <t>Presenza di progetto individuale/assistenziale/ educativo</t>
  </si>
  <si>
    <t>Centro diurno socio educativo riabilitativo</t>
  </si>
  <si>
    <t>N. servizi a gestione indiretta</t>
  </si>
  <si>
    <t>Equipe multidisciplinare integrata per situazioni di maltrattamento e abuso</t>
  </si>
  <si>
    <t>Importo di compartecipa-zione in €</t>
  </si>
  <si>
    <t xml:space="preserve">Totale servizi </t>
  </si>
  <si>
    <t>N. giorni di apertura/ settimana</t>
  </si>
  <si>
    <t xml:space="preserve">Totale domande </t>
  </si>
  <si>
    <t>Tasso lista d'attesa</t>
  </si>
  <si>
    <t>N. ore di apertura/giorno</t>
  </si>
  <si>
    <t>Presenza di moduli di domanda per l'accesso ai servizi</t>
  </si>
  <si>
    <t>N. utenti in strutture tramite acquisto prestazioni/ pagamento rette</t>
  </si>
  <si>
    <t>N. servizi con accesso di utenti tramite acquisto prestazioni/ pagamento rette</t>
  </si>
  <si>
    <t>N. posti disponibili tramite acquisto prestazioni/ pagamento rette</t>
  </si>
  <si>
    <t>Presenza di progetto individuale/assistenziale/educativo</t>
  </si>
  <si>
    <t>% domande respinte/n. domande presentate</t>
  </si>
  <si>
    <t>N. posti disponibili in servizi a gestione diretta in economia</t>
  </si>
  <si>
    <t>N. posti disponibili in servizi  a gestione indiretta</t>
  </si>
  <si>
    <t xml:space="preserve">SI </t>
  </si>
  <si>
    <t>NO</t>
  </si>
  <si>
    <t>SI</t>
  </si>
  <si>
    <t>%. Beneficiari/ domande presentate</t>
  </si>
  <si>
    <t>% domande respinte/domande presentate</t>
  </si>
  <si>
    <t>Altre strutture residenziali minori</t>
  </si>
  <si>
    <t>N. domande non accolte (mancanza di requisiti, non appropriatezza, etc)</t>
  </si>
  <si>
    <t>Costo per personale dedicato</t>
  </si>
  <si>
    <t>Affido familiare</t>
  </si>
  <si>
    <t>Servizio adozioni</t>
  </si>
  <si>
    <t>Uffici tempi e spazi della città</t>
  </si>
  <si>
    <t>sì</t>
  </si>
  <si>
    <t>N. bambini in lista d'attesa</t>
  </si>
  <si>
    <t>Presenza di progetto educativo in accordo con la famiglia</t>
  </si>
  <si>
    <t>Asilo nido</t>
  </si>
  <si>
    <t>CPTC Centro Permanente Territoriale di Contrasto alle dipendenze Patologiche</t>
  </si>
  <si>
    <t>Altri interventi a bassa soglia di prevenzione delle dipendenze patologiche</t>
  </si>
  <si>
    <t>N. utenti privi di rete familiare</t>
  </si>
  <si>
    <t>Interventi indifferibili</t>
  </si>
  <si>
    <t>Centri di ascolto famiglie</t>
  </si>
  <si>
    <t>Codici di servizio</t>
  </si>
  <si>
    <t>N. di comuni in cui è presente il servizio</t>
  </si>
  <si>
    <t>Costo medio per minore</t>
  </si>
  <si>
    <t>Importo o quota di compartecipazione in €</t>
  </si>
  <si>
    <t>Scheda Amb</t>
  </si>
  <si>
    <t>Scheda Com</t>
  </si>
  <si>
    <t>Costi per personale per strutture in gestione diretta in economia</t>
  </si>
  <si>
    <t>Costo complessivo per servizio in gestione diretta in economia</t>
  </si>
  <si>
    <t>Costo per personale nelle strutture a gestione diretta in economia</t>
  </si>
  <si>
    <t>Costo complessivo per servizio a gestione diretta in economia</t>
  </si>
  <si>
    <t>Costi generali sostenuti per le strutture a gestione diretta in economia</t>
  </si>
  <si>
    <t xml:space="preserve">Costo per personale dedicato </t>
  </si>
  <si>
    <t>Presenza di un albo o registro delle famiglie affidatarie</t>
  </si>
  <si>
    <t>n. di famiglie affidatarie iscritte all'albo/registro</t>
  </si>
  <si>
    <t xml:space="preserve">Totale posti disponibili </t>
  </si>
  <si>
    <t xml:space="preserve">Totale strutture </t>
  </si>
  <si>
    <t xml:space="preserve">Indicatori di risultato </t>
  </si>
  <si>
    <t>Costo per personale dedicato (in servizi a gestione diretta in economia)</t>
  </si>
  <si>
    <t>Costo per gestione indiretta</t>
  </si>
  <si>
    <t>Costo per aquisto prestazioni</t>
  </si>
  <si>
    <t>Totale costi</t>
  </si>
  <si>
    <t xml:space="preserve">Costi per gestione diretta in economia </t>
  </si>
  <si>
    <t>Costi generali (in servizi a gestione diretta in economia)</t>
  </si>
  <si>
    <t>Costo per acquisto prestazioni/ pagamento rette</t>
  </si>
  <si>
    <t>Costo complessivo per servizio</t>
  </si>
  <si>
    <t>Costo per acquisto prestazioni/pagamento rette</t>
  </si>
  <si>
    <t>Costi per assistenza economica</t>
  </si>
  <si>
    <t>Costo per contributi alle famiglie affidatarie</t>
  </si>
  <si>
    <t>Costi generali</t>
  </si>
  <si>
    <t xml:space="preserve">Costi complessivi </t>
  </si>
  <si>
    <t>N. minori stranieri NON ACCOMPAGNATI</t>
  </si>
  <si>
    <t>N. minori inseriti in strutture residenziali</t>
  </si>
  <si>
    <t>ASILI NIDO</t>
  </si>
  <si>
    <t>Asili nido</t>
  </si>
  <si>
    <t>Costi generali per strutture in gestione diretta in economia</t>
  </si>
  <si>
    <t>N. posti in acquisto prestazioni/pagamento rette</t>
  </si>
  <si>
    <t>n. educatori/ operatori socioeducativi di strutture a gestione diretta in economia</t>
  </si>
  <si>
    <t>n. educatori/ operatori socioeducativi di strutture a gestione indiretta</t>
  </si>
  <si>
    <t>n. educatori/ operatori socioeducativi di strutture in acquisto prestazioni/pagamento rette</t>
  </si>
  <si>
    <t>N. bambini 0-36 mesi accolti in strutture a gestione indiretta</t>
  </si>
  <si>
    <t>N. bambini 0-36 mesi accolti in strutture in acquisto prestazioni/pagamento rette</t>
  </si>
  <si>
    <t>N. utenti in strutture a gestione diretta in economia</t>
  </si>
  <si>
    <t>N. utenti in strutture a gestione indiretta</t>
  </si>
  <si>
    <t>N. utenti in strutture in acquisto prestazioni/pagamento rette</t>
  </si>
  <si>
    <t>N. strutture a gestione indiretta</t>
  </si>
  <si>
    <t>Presenza del PAI</t>
  </si>
  <si>
    <t>n. giorni di apertura a settimana</t>
  </si>
  <si>
    <t>n. ore di apertura al giorno</t>
  </si>
  <si>
    <r>
      <t xml:space="preserve">Totale utenti </t>
    </r>
    <r>
      <rPr>
        <b/>
        <sz val="11"/>
        <color indexed="8"/>
        <rFont val="Arial"/>
        <family val="2"/>
      </rPr>
      <t>ATTENZIONE: SE LA CELLA SI COLORA DI ROSSO VERIFICARE MANCATA CORRISPONDENZA CON N. DI DOMANDE ACCOLTE</t>
    </r>
  </si>
  <si>
    <r>
      <t xml:space="preserve">Totale bambini 0-36 mesi accolti </t>
    </r>
    <r>
      <rPr>
        <b/>
        <sz val="11"/>
        <color indexed="8"/>
        <rFont val="Arial"/>
        <family val="2"/>
      </rPr>
      <t>ATTENZIONE: SE LA CELLA SI COLORA DI ROSSO, VERIFICARE LA MANCATA CORRISPONDENZA CON IL N. DI DOMANDE ACCOLTE</t>
    </r>
  </si>
  <si>
    <r>
      <t xml:space="preserve">Totale utenti </t>
    </r>
    <r>
      <rPr>
        <b/>
        <sz val="11"/>
        <color indexed="8"/>
        <rFont val="Arial"/>
        <family val="2"/>
      </rPr>
      <t>ATTENZIONE: SE LA CELLA SI COLORA DI ROSSO VERIFICARE LA MANCATA CORRISPONDENZA CON N. DI DOMANDE ACCOLTE</t>
    </r>
  </si>
  <si>
    <t>Servizio sovrambito? (si/no)</t>
  </si>
  <si>
    <t>N. utenti (da intendersi quali nuclei per l'ADE) ATTENZIONE SE LA CELLA SI COLORA DI ROSSO VERIFICARE LA MANCATA CORRISPONDENZA DEL N. DI UTENTI CON IL N. DI DOMANDE. COMPARIRA' ANCHE UN MESSAGGIO DI AVVISO.</t>
  </si>
  <si>
    <t>Comune delegato</t>
  </si>
  <si>
    <t>Presenza di moduli di domanda per l'accesso ai servizi e/o registro utenti</t>
  </si>
  <si>
    <t>I dati inseriti nelle caselle relative all'indicazione sul n. di domande di accesso ai servizi complessivamente presentate nel corso del 2010 rappresentano il totale tra le nuove istanze pervenute e quelle relative agli utenti che già usufruiscono dei servizi in quanto attivati in data antecedente al 2010.</t>
  </si>
  <si>
    <t>Nella compilazione della scheda non risulta specificato il n. di utenti che hanno avuto accesso al servizio tramite UVM perché inserendo i dati, siano essi inferiori o uguali al n. utenti complessivo, il sistema riporta comunque in nota che il n. di utenti valutati in UVM deve essere inferiore al n. di utenti complessivo.</t>
  </si>
  <si>
    <t xml:space="preserve">Il n. di ore annue medie per i 2 utenti disabili del servizio ADI risulta notevolmente superiore al n. di ore medie per gli utenti anziani a causa di un progetto redatto ad "hoc" a favore di un soggetto affetto da "COREA DI HUNTINGTON" che prevede la presenza di un operatore OSS a domicilio per n. 6 h al giorno per complessive 36 ore  settimanali. Inoltre, in virtù di un accordo con l'ente gestore, la realizzazione di tale progetto viene effettuata ad un costo orario inferiore rispetto al costo orario previsto per gli altri utenti.  </t>
  </si>
  <si>
    <t>Per quanto riguarda gli interventi indifferibili, il Consorzio provvede al rimborso delle somme a carico dei  Comuni consorziati con un aquota del 40% , in virtù delle disposizioni regionali e della delibera consortile del Consorzio</t>
  </si>
  <si>
    <t xml:space="preserve">non è indicato il numero di utenti per il servizio di trasporto di disabili presso struutture riabilitative delle ASL </t>
  </si>
  <si>
    <t>CONSORZIO PER LA REALIZZAZIONE DEL SISTEMA INTEGRATO DI WELFARE AMBITO ZONA DI POGGIARDO</t>
  </si>
  <si>
    <t>POGGIARDO- VIA DON MINZONI N° 6</t>
  </si>
  <si>
    <t>0836/901851</t>
  </si>
  <si>
    <t>consorzio.sociali@libero.it</t>
  </si>
  <si>
    <t>ROSSANO CORVAGLIA</t>
  </si>
  <si>
    <t>DIRETTORE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</si>
</sst>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dddd\ d\ mmmm\ yyyy"/>
    <numFmt numFmtId="175" formatCode="0.0"/>
    <numFmt numFmtId="176" formatCode="0.000"/>
    <numFmt numFmtId="177" formatCode="&quot;€&quot;\ #,##0.00"/>
    <numFmt numFmtId="178" formatCode="&quot;€&quot;\ #,##0"/>
    <numFmt numFmtId="179" formatCode="_-[$€-2]\ * #,##0.00_-;\-[$€-2]\ * #,##0.00_-;_-[$€-2]\ * &quot;-&quot;??_-"/>
    <numFmt numFmtId="180" formatCode="_-[$€-2]\ * #,##0.000_-;\-[$€-2]\ * #,##0.000_-;_-[$€-2]\ * &quot;-&quot;??_-"/>
    <numFmt numFmtId="181" formatCode="h\.mm\.ss"/>
  </numFmts>
  <fonts count="38">
    <font>
      <sz val="10"/>
      <name val="Arial"/>
      <family val="2"/>
    </font>
    <font>
      <sz val="11"/>
      <color indexed="8"/>
      <name val="Calibri"/>
      <family val="2"/>
    </font>
    <font>
      <b/>
      <sz val="11"/>
      <color indexed="8"/>
      <name val="Calibri"/>
      <family val="2"/>
    </font>
    <font>
      <b/>
      <sz val="18"/>
      <name val="Calibri"/>
      <family val="2"/>
    </font>
    <font>
      <b/>
      <sz val="14"/>
      <color indexed="8"/>
      <name val="Calibri"/>
      <family val="2"/>
    </font>
    <font>
      <sz val="11"/>
      <name val="Calibri"/>
      <family val="2"/>
    </font>
    <font>
      <sz val="8"/>
      <name val="Arial"/>
      <family val="2"/>
    </font>
    <font>
      <sz val="12"/>
      <color indexed="8"/>
      <name val="Arial"/>
      <family val="2"/>
    </font>
    <font>
      <b/>
      <sz val="12"/>
      <color indexed="8"/>
      <name val="Arial"/>
      <family val="2"/>
    </font>
    <font>
      <b/>
      <sz val="11"/>
      <color indexed="10"/>
      <name val="Arial"/>
      <family val="2"/>
    </font>
    <font>
      <b/>
      <sz val="11"/>
      <color indexed="8"/>
      <name val="Arial"/>
      <family val="2"/>
    </font>
    <font>
      <b/>
      <i/>
      <sz val="11"/>
      <color indexed="8"/>
      <name val="Arial"/>
      <family val="2"/>
    </font>
    <font>
      <sz val="12"/>
      <name val="Arial"/>
      <family val="2"/>
    </font>
    <font>
      <sz val="12"/>
      <color indexed="9"/>
      <name val="Arial"/>
      <family val="2"/>
    </font>
    <font>
      <b/>
      <sz val="11"/>
      <name val="Arial"/>
      <family val="2"/>
    </font>
    <font>
      <sz val="11"/>
      <color indexed="8"/>
      <name val="Arial"/>
      <family val="2"/>
    </font>
    <font>
      <b/>
      <i/>
      <sz val="11"/>
      <name val="Arial"/>
      <family val="2"/>
    </font>
    <font>
      <sz val="11"/>
      <name val="Arial"/>
      <family val="2"/>
    </font>
    <font>
      <sz val="11"/>
      <color indexed="9"/>
      <name val="Arial"/>
      <family val="2"/>
    </font>
    <font>
      <b/>
      <sz val="11"/>
      <color indexed="9"/>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s>
  <fills count="2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color indexed="8"/>
      </right>
      <top style="thin"/>
      <bottom style="thin"/>
    </border>
    <border>
      <left style="medium"/>
      <right style="thin"/>
      <top style="medium"/>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2" borderId="1" applyNumberFormat="0" applyAlignment="0" applyProtection="0"/>
    <xf numFmtId="0" fontId="23" fillId="0" borderId="2" applyNumberFormat="0" applyFill="0" applyAlignment="0" applyProtection="0"/>
    <xf numFmtId="0" fontId="24" fillId="10"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1" fillId="0" borderId="0">
      <alignment/>
      <protection/>
    </xf>
    <xf numFmtId="0" fontId="27"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28" fillId="4" borderId="0" applyNumberFormat="0" applyBorder="0" applyAlignment="0" applyProtection="0"/>
    <xf numFmtId="0" fontId="0" fillId="4" borderId="4" applyNumberFormat="0" applyFont="0" applyAlignment="0" applyProtection="0"/>
    <xf numFmtId="0" fontId="29" fillId="2" borderId="5" applyNumberFormat="0" applyAlignment="0" applyProtection="0"/>
    <xf numFmtId="9" fontId="0" fillId="0" borderId="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2"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94">
    <xf numFmtId="0" fontId="0" fillId="0" borderId="0" xfId="0" applyAlignment="1">
      <alignment/>
    </xf>
    <xf numFmtId="0" fontId="1" fillId="0" borderId="0" xfId="44">
      <alignment/>
      <protection/>
    </xf>
    <xf numFmtId="0" fontId="1" fillId="0" borderId="0" xfId="44" applyFill="1">
      <alignment/>
      <protection/>
    </xf>
    <xf numFmtId="0" fontId="2" fillId="0" borderId="0" xfId="44" applyFont="1" applyFill="1">
      <alignment/>
      <protection/>
    </xf>
    <xf numFmtId="0" fontId="2" fillId="0" borderId="0" xfId="44" applyFont="1">
      <alignment/>
      <protection/>
    </xf>
    <xf numFmtId="0" fontId="4" fillId="0" borderId="0" xfId="44" applyFont="1">
      <alignment/>
      <protection/>
    </xf>
    <xf numFmtId="0" fontId="1" fillId="0" borderId="10" xfId="44" applyFont="1" applyBorder="1">
      <alignment/>
      <protection/>
    </xf>
    <xf numFmtId="0" fontId="1" fillId="17" borderId="10" xfId="44" applyFill="1" applyBorder="1" applyProtection="1">
      <alignment/>
      <protection locked="0"/>
    </xf>
    <xf numFmtId="14" fontId="1" fillId="0" borderId="0" xfId="44" applyNumberFormat="1">
      <alignment/>
      <protection/>
    </xf>
    <xf numFmtId="0" fontId="5" fillId="0" borderId="0" xfId="44" applyFont="1">
      <alignment/>
      <protection/>
    </xf>
    <xf numFmtId="0" fontId="7" fillId="18" borderId="0" xfId="44" applyFont="1" applyFill="1" applyProtection="1">
      <alignment/>
      <protection/>
    </xf>
    <xf numFmtId="0" fontId="7" fillId="19" borderId="0" xfId="44" applyFont="1" applyFill="1" applyProtection="1">
      <alignment/>
      <protection locked="0"/>
    </xf>
    <xf numFmtId="0" fontId="7" fillId="19" borderId="0" xfId="44" applyFont="1" applyFill="1" applyAlignment="1" applyProtection="1">
      <alignment horizontal="left"/>
      <protection locked="0"/>
    </xf>
    <xf numFmtId="0" fontId="7" fillId="19" borderId="0" xfId="44" applyFont="1" applyFill="1" applyAlignment="1" applyProtection="1">
      <alignment horizontal="center"/>
      <protection locked="0"/>
    </xf>
    <xf numFmtId="0" fontId="7" fillId="19" borderId="0" xfId="44" applyFont="1" applyFill="1" applyBorder="1" applyProtection="1">
      <alignment/>
      <protection locked="0"/>
    </xf>
    <xf numFmtId="0" fontId="7" fillId="18" borderId="0" xfId="44" applyFont="1" applyFill="1" applyBorder="1" applyProtection="1">
      <alignment/>
      <protection/>
    </xf>
    <xf numFmtId="0" fontId="8" fillId="18" borderId="0" xfId="44" applyFont="1" applyFill="1" applyProtection="1">
      <alignment/>
      <protection/>
    </xf>
    <xf numFmtId="0" fontId="9" fillId="18" borderId="0" xfId="44" applyFont="1" applyFill="1" applyAlignment="1" applyProtection="1">
      <alignment horizontal="left"/>
      <protection/>
    </xf>
    <xf numFmtId="0" fontId="10" fillId="18" borderId="0" xfId="44" applyFont="1" applyFill="1" applyAlignment="1" applyProtection="1">
      <alignment horizontal="left"/>
      <protection/>
    </xf>
    <xf numFmtId="1" fontId="7" fillId="18" borderId="0" xfId="44" applyNumberFormat="1" applyFont="1" applyFill="1" applyProtection="1">
      <alignment/>
      <protection/>
    </xf>
    <xf numFmtId="1" fontId="7" fillId="20" borderId="10" xfId="44" applyNumberFormat="1" applyFont="1" applyFill="1" applyBorder="1" applyProtection="1">
      <alignment/>
      <protection locked="0"/>
    </xf>
    <xf numFmtId="0" fontId="10" fillId="21" borderId="10" xfId="44" applyFont="1" applyFill="1" applyBorder="1" applyAlignment="1" applyProtection="1">
      <alignment horizontal="left" wrapText="1"/>
      <protection/>
    </xf>
    <xf numFmtId="0" fontId="11" fillId="21" borderId="10" xfId="44" applyFont="1" applyFill="1" applyBorder="1" applyAlignment="1" applyProtection="1">
      <alignment horizontal="left" wrapText="1"/>
      <protection/>
    </xf>
    <xf numFmtId="1" fontId="8" fillId="20" borderId="10" xfId="44" applyNumberFormat="1" applyFont="1" applyFill="1" applyBorder="1" applyProtection="1">
      <alignment/>
      <protection/>
    </xf>
    <xf numFmtId="0" fontId="10" fillId="18" borderId="0" xfId="44" applyFont="1" applyFill="1" applyAlignment="1" applyProtection="1">
      <alignment horizontal="left" wrapText="1"/>
      <protection/>
    </xf>
    <xf numFmtId="0" fontId="12" fillId="18" borderId="0" xfId="44" applyFont="1" applyFill="1" applyProtection="1">
      <alignment/>
      <protection/>
    </xf>
    <xf numFmtId="177" fontId="7" fillId="20" borderId="10" xfId="44" applyNumberFormat="1" applyFont="1" applyFill="1" applyBorder="1" applyProtection="1">
      <alignment/>
      <protection locked="0"/>
    </xf>
    <xf numFmtId="177" fontId="7" fillId="18" borderId="0" xfId="44" applyNumberFormat="1" applyFont="1" applyFill="1" applyProtection="1">
      <alignment/>
      <protection/>
    </xf>
    <xf numFmtId="177" fontId="12" fillId="18" borderId="0" xfId="44" applyNumberFormat="1" applyFont="1" applyFill="1" applyProtection="1">
      <alignment/>
      <protection/>
    </xf>
    <xf numFmtId="177" fontId="7" fillId="20" borderId="10" xfId="44" applyNumberFormat="1" applyFont="1" applyFill="1" applyBorder="1" applyProtection="1">
      <alignment/>
      <protection/>
    </xf>
    <xf numFmtId="0" fontId="7" fillId="19" borderId="11" xfId="44" applyFont="1" applyFill="1" applyBorder="1" applyProtection="1">
      <alignment/>
      <protection locked="0"/>
    </xf>
    <xf numFmtId="0" fontId="7" fillId="19" borderId="11" xfId="44" applyFont="1" applyFill="1" applyBorder="1" applyAlignment="1" applyProtection="1">
      <alignment horizontal="center"/>
      <protection locked="0"/>
    </xf>
    <xf numFmtId="0" fontId="7" fillId="19" borderId="12" xfId="44" applyFont="1" applyFill="1" applyBorder="1" applyProtection="1">
      <alignment/>
      <protection locked="0"/>
    </xf>
    <xf numFmtId="0" fontId="7" fillId="19" borderId="0" xfId="44" applyFont="1" applyFill="1" applyBorder="1" applyAlignment="1" applyProtection="1">
      <alignment horizontal="center"/>
      <protection locked="0"/>
    </xf>
    <xf numFmtId="0" fontId="7" fillId="19" borderId="13" xfId="44" applyFont="1" applyFill="1" applyBorder="1" applyProtection="1">
      <alignment/>
      <protection locked="0"/>
    </xf>
    <xf numFmtId="0" fontId="10" fillId="21" borderId="10" xfId="44" applyFont="1" applyFill="1" applyBorder="1" applyAlignment="1" applyProtection="1">
      <alignment horizontal="center" wrapText="1"/>
      <protection/>
    </xf>
    <xf numFmtId="0" fontId="10" fillId="18" borderId="0" xfId="44" applyFont="1" applyFill="1" applyBorder="1" applyProtection="1">
      <alignment/>
      <protection/>
    </xf>
    <xf numFmtId="0" fontId="7" fillId="19" borderId="14" xfId="44" applyFont="1" applyFill="1" applyBorder="1" applyProtection="1">
      <alignment/>
      <protection locked="0"/>
    </xf>
    <xf numFmtId="0" fontId="7" fillId="19" borderId="14" xfId="44" applyFont="1" applyFill="1" applyBorder="1" applyAlignment="1" applyProtection="1">
      <alignment horizontal="center"/>
      <protection locked="0"/>
    </xf>
    <xf numFmtId="0" fontId="7" fillId="19" borderId="15" xfId="44" applyFont="1" applyFill="1" applyBorder="1" applyProtection="1">
      <alignment/>
      <protection locked="0"/>
    </xf>
    <xf numFmtId="0" fontId="7" fillId="18" borderId="0" xfId="44" applyFont="1" applyFill="1" applyAlignment="1" applyProtection="1">
      <alignment horizontal="left"/>
      <protection/>
    </xf>
    <xf numFmtId="0" fontId="13" fillId="19" borderId="0" xfId="44" applyFont="1" applyFill="1" applyProtection="1">
      <alignment/>
      <protection/>
    </xf>
    <xf numFmtId="0" fontId="7" fillId="19" borderId="0" xfId="44" applyFont="1" applyFill="1" applyAlignment="1" applyProtection="1">
      <alignment horizontal="center"/>
      <protection/>
    </xf>
    <xf numFmtId="0" fontId="7" fillId="19" borderId="0" xfId="44" applyFont="1" applyFill="1" applyProtection="1">
      <alignment/>
      <protection/>
    </xf>
    <xf numFmtId="0" fontId="8" fillId="19" borderId="0" xfId="44" applyFont="1" applyFill="1" applyProtection="1">
      <alignment/>
      <protection/>
    </xf>
    <xf numFmtId="1" fontId="7" fillId="19" borderId="0" xfId="44" applyNumberFormat="1" applyFont="1" applyFill="1" applyBorder="1" applyProtection="1">
      <alignment/>
      <protection/>
    </xf>
    <xf numFmtId="0" fontId="10" fillId="21" borderId="16" xfId="44" applyFont="1" applyFill="1" applyBorder="1" applyAlignment="1" applyProtection="1">
      <alignment vertical="top" wrapText="1"/>
      <protection/>
    </xf>
    <xf numFmtId="177" fontId="7" fillId="19" borderId="0" xfId="44" applyNumberFormat="1" applyFont="1" applyFill="1" applyProtection="1">
      <alignment/>
      <protection/>
    </xf>
    <xf numFmtId="177" fontId="7" fillId="19" borderId="0" xfId="44" applyNumberFormat="1" applyFont="1" applyFill="1" applyBorder="1" applyProtection="1">
      <alignment/>
      <protection/>
    </xf>
    <xf numFmtId="0" fontId="10" fillId="21" borderId="10" xfId="44" applyFont="1" applyFill="1" applyBorder="1" applyAlignment="1" applyProtection="1">
      <alignment wrapText="1"/>
      <protection/>
    </xf>
    <xf numFmtId="0" fontId="10" fillId="19" borderId="0" xfId="44" applyFont="1" applyFill="1" applyProtection="1">
      <alignment/>
      <protection/>
    </xf>
    <xf numFmtId="0" fontId="10" fillId="19" borderId="0" xfId="44" applyFont="1" applyFill="1" applyAlignment="1" applyProtection="1">
      <alignment/>
      <protection/>
    </xf>
    <xf numFmtId="0" fontId="10" fillId="19" borderId="0" xfId="44" applyFont="1" applyFill="1" applyAlignment="1" applyProtection="1">
      <alignment horizontal="center" vertical="center" wrapText="1"/>
      <protection/>
    </xf>
    <xf numFmtId="0" fontId="10" fillId="19" borderId="0" xfId="44" applyFont="1" applyFill="1" applyProtection="1">
      <alignment/>
      <protection locked="0"/>
    </xf>
    <xf numFmtId="0" fontId="10" fillId="19" borderId="0" xfId="44" applyFont="1" applyFill="1" applyBorder="1" applyProtection="1">
      <alignment/>
      <protection locked="0"/>
    </xf>
    <xf numFmtId="0" fontId="15" fillId="19" borderId="0" xfId="44" applyFont="1" applyFill="1" applyBorder="1" applyProtection="1">
      <alignment/>
      <protection/>
    </xf>
    <xf numFmtId="0" fontId="15" fillId="19" borderId="0" xfId="44" applyFont="1" applyFill="1" applyProtection="1">
      <alignment/>
      <protection/>
    </xf>
    <xf numFmtId="0" fontId="15" fillId="19" borderId="0" xfId="44" applyFont="1" applyFill="1" applyAlignment="1" applyProtection="1">
      <alignment/>
      <protection/>
    </xf>
    <xf numFmtId="0" fontId="14" fillId="21" borderId="16" xfId="44" applyFont="1" applyFill="1" applyBorder="1" applyAlignment="1" applyProtection="1">
      <alignment vertical="top" wrapText="1"/>
      <protection/>
    </xf>
    <xf numFmtId="0" fontId="10" fillId="19" borderId="0" xfId="44" applyFont="1" applyFill="1" applyAlignment="1" applyProtection="1">
      <alignment vertical="top" wrapText="1"/>
      <protection/>
    </xf>
    <xf numFmtId="0" fontId="10" fillId="19" borderId="0" xfId="44" applyFont="1" applyFill="1" applyBorder="1" applyAlignment="1" applyProtection="1">
      <alignment vertical="top"/>
      <protection/>
    </xf>
    <xf numFmtId="0" fontId="10" fillId="19" borderId="0" xfId="44" applyFont="1" applyFill="1" applyAlignment="1" applyProtection="1">
      <alignment vertical="top"/>
      <protection/>
    </xf>
    <xf numFmtId="0" fontId="14" fillId="21" borderId="17" xfId="44" applyFont="1" applyFill="1" applyBorder="1" applyAlignment="1" applyProtection="1">
      <alignment vertical="top" wrapText="1"/>
      <protection/>
    </xf>
    <xf numFmtId="0" fontId="16" fillId="21" borderId="16" xfId="44" applyFont="1" applyFill="1" applyBorder="1" applyAlignment="1" applyProtection="1">
      <alignment vertical="top" wrapText="1"/>
      <protection/>
    </xf>
    <xf numFmtId="0" fontId="11" fillId="19" borderId="0" xfId="44" applyFont="1" applyFill="1" applyBorder="1" applyAlignment="1" applyProtection="1">
      <alignment vertical="top"/>
      <protection/>
    </xf>
    <xf numFmtId="0" fontId="15" fillId="18" borderId="0" xfId="44" applyFont="1" applyFill="1" applyBorder="1" applyProtection="1">
      <alignment/>
      <protection/>
    </xf>
    <xf numFmtId="0" fontId="15" fillId="19" borderId="11" xfId="44" applyFont="1" applyFill="1" applyBorder="1" applyAlignment="1" applyProtection="1">
      <alignment horizontal="center"/>
      <protection locked="0"/>
    </xf>
    <xf numFmtId="0" fontId="15" fillId="19" borderId="0" xfId="44" applyFont="1" applyFill="1" applyBorder="1" applyAlignment="1" applyProtection="1">
      <alignment horizontal="center"/>
      <protection locked="0"/>
    </xf>
    <xf numFmtId="0" fontId="15" fillId="19" borderId="14" xfId="44" applyFont="1" applyFill="1" applyBorder="1" applyAlignment="1" applyProtection="1">
      <alignment horizontal="center"/>
      <protection locked="0"/>
    </xf>
    <xf numFmtId="0" fontId="7" fillId="19" borderId="0" xfId="44" applyFont="1" applyFill="1" applyBorder="1" applyAlignment="1" applyProtection="1">
      <alignment horizontal="left"/>
      <protection locked="0"/>
    </xf>
    <xf numFmtId="1" fontId="8" fillId="18" borderId="0" xfId="44" applyNumberFormat="1" applyFont="1" applyFill="1" applyAlignment="1" applyProtection="1">
      <alignment horizontal="left"/>
      <protection/>
    </xf>
    <xf numFmtId="0" fontId="8" fillId="18" borderId="0" xfId="44" applyFont="1" applyFill="1" applyAlignment="1" applyProtection="1">
      <alignment horizontal="center"/>
      <protection/>
    </xf>
    <xf numFmtId="1" fontId="8" fillId="20" borderId="10" xfId="44" applyNumberFormat="1" applyFont="1" applyFill="1" applyBorder="1" applyProtection="1">
      <alignment/>
      <protection locked="0"/>
    </xf>
    <xf numFmtId="0" fontId="8" fillId="18" borderId="0" xfId="44" applyFont="1" applyFill="1" applyAlignment="1" applyProtection="1">
      <alignment horizontal="left"/>
      <protection/>
    </xf>
    <xf numFmtId="1" fontId="7" fillId="20" borderId="10" xfId="44" applyNumberFormat="1" applyFont="1" applyFill="1" applyBorder="1" applyProtection="1">
      <alignment/>
      <protection/>
    </xf>
    <xf numFmtId="0" fontId="7" fillId="22" borderId="0" xfId="44" applyFont="1" applyFill="1" applyBorder="1" applyProtection="1">
      <alignment/>
      <protection/>
    </xf>
    <xf numFmtId="0" fontId="15" fillId="19" borderId="0" xfId="44" applyFont="1" applyFill="1" applyBorder="1" applyProtection="1">
      <alignment/>
      <protection locked="0"/>
    </xf>
    <xf numFmtId="0" fontId="15" fillId="18" borderId="0" xfId="44" applyFont="1" applyFill="1" applyProtection="1">
      <alignment/>
      <protection/>
    </xf>
    <xf numFmtId="0" fontId="15" fillId="18" borderId="0" xfId="44" applyFont="1" applyFill="1" applyAlignment="1" applyProtection="1">
      <alignment horizontal="left"/>
      <protection/>
    </xf>
    <xf numFmtId="0" fontId="17" fillId="18" borderId="0" xfId="44" applyFont="1" applyFill="1" applyProtection="1">
      <alignment/>
      <protection/>
    </xf>
    <xf numFmtId="0" fontId="14" fillId="21" borderId="10" xfId="44" applyFont="1" applyFill="1" applyBorder="1" applyAlignment="1" applyProtection="1">
      <alignment wrapText="1"/>
      <protection/>
    </xf>
    <xf numFmtId="0" fontId="10" fillId="18" borderId="0" xfId="44" applyFont="1" applyFill="1" applyAlignment="1" applyProtection="1">
      <alignment wrapText="1"/>
      <protection/>
    </xf>
    <xf numFmtId="0" fontId="14" fillId="21" borderId="16" xfId="44" applyFont="1" applyFill="1" applyBorder="1" applyAlignment="1" applyProtection="1">
      <alignment wrapText="1"/>
      <protection/>
    </xf>
    <xf numFmtId="0" fontId="10" fillId="18" borderId="0" xfId="44" applyFont="1" applyFill="1" applyProtection="1">
      <alignment/>
      <protection/>
    </xf>
    <xf numFmtId="0" fontId="10" fillId="21" borderId="16" xfId="44" applyFont="1" applyFill="1" applyBorder="1" applyAlignment="1" applyProtection="1">
      <alignment wrapText="1"/>
      <protection/>
    </xf>
    <xf numFmtId="0" fontId="10" fillId="19" borderId="18" xfId="44" applyFont="1" applyFill="1" applyBorder="1" applyProtection="1">
      <alignment/>
      <protection locked="0"/>
    </xf>
    <xf numFmtId="0" fontId="10" fillId="19" borderId="19" xfId="44" applyFont="1" applyFill="1" applyBorder="1" applyProtection="1">
      <alignment/>
      <protection locked="0"/>
    </xf>
    <xf numFmtId="0" fontId="10" fillId="19" borderId="20" xfId="44" applyFont="1" applyFill="1" applyBorder="1" applyProtection="1">
      <alignment/>
      <protection locked="0"/>
    </xf>
    <xf numFmtId="1" fontId="10" fillId="18" borderId="0" xfId="44" applyNumberFormat="1" applyFont="1" applyFill="1" applyAlignment="1" applyProtection="1">
      <alignment horizontal="left"/>
      <protection/>
    </xf>
    <xf numFmtId="1" fontId="15" fillId="18" borderId="0" xfId="44" applyNumberFormat="1" applyFont="1" applyFill="1" applyProtection="1">
      <alignment/>
      <protection/>
    </xf>
    <xf numFmtId="0" fontId="15" fillId="19" borderId="0" xfId="44" applyFont="1" applyFill="1" applyProtection="1">
      <alignment/>
      <protection locked="0"/>
    </xf>
    <xf numFmtId="0" fontId="15" fillId="19" borderId="11" xfId="44" applyFont="1" applyFill="1" applyBorder="1" applyProtection="1">
      <alignment/>
      <protection locked="0"/>
    </xf>
    <xf numFmtId="0" fontId="15" fillId="19" borderId="14" xfId="44" applyFont="1" applyFill="1" applyBorder="1" applyProtection="1">
      <alignment/>
      <protection locked="0"/>
    </xf>
    <xf numFmtId="0" fontId="10" fillId="18" borderId="0" xfId="44" applyFont="1" applyFill="1" applyAlignment="1" applyProtection="1">
      <alignment horizontal="center"/>
      <protection/>
    </xf>
    <xf numFmtId="1" fontId="10" fillId="20" borderId="10" xfId="44" applyNumberFormat="1" applyFont="1" applyFill="1" applyBorder="1" applyProtection="1">
      <alignment/>
      <protection locked="0"/>
    </xf>
    <xf numFmtId="1" fontId="10" fillId="20" borderId="10" xfId="44" applyNumberFormat="1" applyFont="1" applyFill="1" applyBorder="1" applyProtection="1">
      <alignment/>
      <protection/>
    </xf>
    <xf numFmtId="0" fontId="15" fillId="19" borderId="0" xfId="44" applyFont="1" applyFill="1" applyAlignment="1" applyProtection="1">
      <alignment horizontal="center"/>
      <protection locked="0"/>
    </xf>
    <xf numFmtId="1" fontId="15" fillId="20" borderId="10" xfId="44" applyNumberFormat="1" applyFont="1" applyFill="1" applyBorder="1" applyProtection="1">
      <alignment/>
      <protection locked="0"/>
    </xf>
    <xf numFmtId="0" fontId="15" fillId="18" borderId="0" xfId="44" applyFont="1" applyFill="1" applyProtection="1">
      <alignment/>
      <protection locked="0"/>
    </xf>
    <xf numFmtId="0" fontId="17" fillId="18" borderId="0" xfId="44" applyFont="1" applyFill="1" applyProtection="1">
      <alignment/>
      <protection locked="0"/>
    </xf>
    <xf numFmtId="2" fontId="15" fillId="20" borderId="10" xfId="44" applyNumberFormat="1" applyFont="1" applyFill="1" applyBorder="1" applyProtection="1">
      <alignment/>
      <protection locked="0"/>
    </xf>
    <xf numFmtId="2" fontId="17" fillId="18" borderId="0" xfId="44" applyNumberFormat="1" applyFont="1" applyFill="1" applyProtection="1">
      <alignment/>
      <protection/>
    </xf>
    <xf numFmtId="2" fontId="15" fillId="18" borderId="0" xfId="44" applyNumberFormat="1" applyFont="1" applyFill="1" applyProtection="1">
      <alignment/>
      <protection/>
    </xf>
    <xf numFmtId="2" fontId="15" fillId="18" borderId="0" xfId="44" applyNumberFormat="1" applyFont="1" applyFill="1" applyProtection="1">
      <alignment/>
      <protection locked="0"/>
    </xf>
    <xf numFmtId="0" fontId="15" fillId="19" borderId="12" xfId="44" applyFont="1" applyFill="1" applyBorder="1" applyProtection="1">
      <alignment/>
      <protection locked="0"/>
    </xf>
    <xf numFmtId="0" fontId="15" fillId="19" borderId="13" xfId="44" applyFont="1" applyFill="1" applyBorder="1" applyProtection="1">
      <alignment/>
      <protection locked="0"/>
    </xf>
    <xf numFmtId="0" fontId="15" fillId="19" borderId="15" xfId="44" applyFont="1" applyFill="1" applyBorder="1" applyProtection="1">
      <alignment/>
      <protection locked="0"/>
    </xf>
    <xf numFmtId="177" fontId="15" fillId="20" borderId="10" xfId="44" applyNumberFormat="1" applyFont="1" applyFill="1" applyBorder="1" applyProtection="1">
      <alignment/>
      <protection locked="0"/>
    </xf>
    <xf numFmtId="177" fontId="17" fillId="18" borderId="0" xfId="44" applyNumberFormat="1" applyFont="1" applyFill="1" applyProtection="1">
      <alignment/>
      <protection/>
    </xf>
    <xf numFmtId="177" fontId="15" fillId="18" borderId="0" xfId="44" applyNumberFormat="1" applyFont="1" applyFill="1" applyProtection="1">
      <alignment/>
      <protection/>
    </xf>
    <xf numFmtId="177" fontId="10" fillId="20" borderId="10" xfId="44" applyNumberFormat="1" applyFont="1" applyFill="1" applyBorder="1" applyProtection="1">
      <alignment/>
      <protection/>
    </xf>
    <xf numFmtId="177" fontId="14" fillId="18" borderId="0" xfId="44" applyNumberFormat="1" applyFont="1" applyFill="1" applyProtection="1">
      <alignment/>
      <protection/>
    </xf>
    <xf numFmtId="177" fontId="10" fillId="18" borderId="0" xfId="44" applyNumberFormat="1" applyFont="1" applyFill="1" applyProtection="1">
      <alignment/>
      <protection/>
    </xf>
    <xf numFmtId="9" fontId="17" fillId="18" borderId="0" xfId="51" applyFont="1" applyFill="1" applyAlignment="1" applyProtection="1">
      <alignment/>
      <protection/>
    </xf>
    <xf numFmtId="1" fontId="15" fillId="19" borderId="0" xfId="44" applyNumberFormat="1" applyFont="1" applyFill="1" applyBorder="1" applyProtection="1">
      <alignment/>
      <protection/>
    </xf>
    <xf numFmtId="0" fontId="15" fillId="22" borderId="0" xfId="44" applyFont="1" applyFill="1" applyBorder="1" applyProtection="1">
      <alignment/>
      <protection/>
    </xf>
    <xf numFmtId="177" fontId="15" fillId="20" borderId="10" xfId="44" applyNumberFormat="1" applyFont="1" applyFill="1" applyBorder="1" applyProtection="1">
      <alignment/>
      <protection/>
    </xf>
    <xf numFmtId="0" fontId="15" fillId="18" borderId="0" xfId="44" applyFont="1" applyFill="1" applyBorder="1" applyAlignment="1" applyProtection="1">
      <alignment horizontal="left"/>
      <protection/>
    </xf>
    <xf numFmtId="0" fontId="10" fillId="19" borderId="11" xfId="44" applyFont="1" applyFill="1" applyBorder="1" applyProtection="1">
      <alignment/>
      <protection locked="0"/>
    </xf>
    <xf numFmtId="0" fontId="10" fillId="19" borderId="14" xfId="44" applyFont="1" applyFill="1" applyBorder="1" applyProtection="1">
      <alignment/>
      <protection locked="0"/>
    </xf>
    <xf numFmtId="0" fontId="13" fillId="18" borderId="0" xfId="44" applyFont="1" applyFill="1" applyProtection="1">
      <alignment/>
      <protection/>
    </xf>
    <xf numFmtId="0" fontId="10" fillId="0" borderId="0" xfId="44" applyFont="1" applyFill="1" applyBorder="1" applyAlignment="1" applyProtection="1">
      <alignment horizontal="left" wrapText="1"/>
      <protection/>
    </xf>
    <xf numFmtId="0" fontId="7" fillId="19" borderId="0" xfId="44" applyFont="1" applyFill="1" applyAlignment="1" applyProtection="1">
      <alignment horizontal="center" wrapText="1"/>
      <protection/>
    </xf>
    <xf numFmtId="0" fontId="7" fillId="18" borderId="0" xfId="44" applyFont="1" applyFill="1" applyAlignment="1" applyProtection="1">
      <alignment wrapText="1"/>
      <protection/>
    </xf>
    <xf numFmtId="0" fontId="7" fillId="19" borderId="11" xfId="44" applyFont="1" applyFill="1" applyBorder="1" applyAlignment="1" applyProtection="1">
      <alignment horizontal="left"/>
      <protection locked="0"/>
    </xf>
    <xf numFmtId="0" fontId="7" fillId="19" borderId="14" xfId="44" applyFont="1" applyFill="1" applyBorder="1" applyAlignment="1" applyProtection="1">
      <alignment horizontal="left"/>
      <protection locked="0"/>
    </xf>
    <xf numFmtId="0" fontId="7" fillId="18" borderId="0" xfId="44" applyFont="1" applyFill="1" applyAlignment="1" applyProtection="1">
      <alignment horizontal="left" wrapText="1"/>
      <protection/>
    </xf>
    <xf numFmtId="0" fontId="7" fillId="18" borderId="0" xfId="44" applyFont="1" applyFill="1" applyAlignment="1" applyProtection="1">
      <alignment horizontal="center" wrapText="1"/>
      <protection/>
    </xf>
    <xf numFmtId="0" fontId="18" fillId="18" borderId="0" xfId="44" applyFont="1" applyFill="1" applyProtection="1">
      <alignment/>
      <protection/>
    </xf>
    <xf numFmtId="0" fontId="17" fillId="18" borderId="0" xfId="44" applyFont="1" applyFill="1" applyBorder="1" applyProtection="1">
      <alignment/>
      <protection/>
    </xf>
    <xf numFmtId="0" fontId="14" fillId="18" borderId="0" xfId="44" applyFont="1" applyFill="1" applyAlignment="1" applyProtection="1">
      <alignment horizontal="left"/>
      <protection/>
    </xf>
    <xf numFmtId="0" fontId="13" fillId="18" borderId="0" xfId="44" applyFont="1" applyFill="1" applyAlignment="1" applyProtection="1">
      <alignment horizontal="left"/>
      <protection/>
    </xf>
    <xf numFmtId="0" fontId="19" fillId="18" borderId="0" xfId="44" applyFont="1" applyFill="1" applyProtection="1">
      <alignment/>
      <protection/>
    </xf>
    <xf numFmtId="0" fontId="8" fillId="19" borderId="0" xfId="44" applyFont="1" applyFill="1" applyAlignment="1" applyProtection="1">
      <alignment horizontal="center" vertical="center" textRotation="90" wrapText="1"/>
      <protection/>
    </xf>
    <xf numFmtId="0" fontId="8" fillId="19" borderId="0" xfId="44" applyFont="1" applyFill="1" applyAlignment="1" applyProtection="1">
      <alignment horizontal="left"/>
      <protection/>
    </xf>
    <xf numFmtId="0" fontId="8" fillId="19" borderId="0" xfId="44" applyFont="1" applyFill="1" applyAlignment="1" applyProtection="1">
      <alignment horizontal="center"/>
      <protection/>
    </xf>
    <xf numFmtId="0" fontId="7" fillId="19" borderId="0" xfId="44" applyFont="1" applyFill="1" applyAlignment="1" applyProtection="1">
      <alignment horizontal="center" vertical="center" textRotation="90" wrapText="1"/>
      <protection/>
    </xf>
    <xf numFmtId="0" fontId="10" fillId="19" borderId="0" xfId="44" applyFont="1" applyFill="1" applyAlignment="1" applyProtection="1">
      <alignment horizontal="center" vertical="center" textRotation="90" wrapText="1"/>
      <protection/>
    </xf>
    <xf numFmtId="0" fontId="10" fillId="19" borderId="0" xfId="44" applyFont="1" applyFill="1" applyAlignment="1" applyProtection="1">
      <alignment horizontal="left"/>
      <protection/>
    </xf>
    <xf numFmtId="0" fontId="10" fillId="19" borderId="0" xfId="44" applyFont="1" applyFill="1" applyAlignment="1" applyProtection="1">
      <alignment wrapText="1"/>
      <protection/>
    </xf>
    <xf numFmtId="0" fontId="10" fillId="21" borderId="21" xfId="44" applyFont="1" applyFill="1" applyBorder="1" applyAlignment="1" applyProtection="1">
      <alignment horizontal="left" wrapText="1"/>
      <protection/>
    </xf>
    <xf numFmtId="0" fontId="15" fillId="19" borderId="0" xfId="44" applyFont="1" applyFill="1" applyAlignment="1" applyProtection="1">
      <alignment horizontal="left"/>
      <protection/>
    </xf>
    <xf numFmtId="0" fontId="15" fillId="19" borderId="0" xfId="44" applyFont="1" applyFill="1" applyBorder="1" applyAlignment="1" applyProtection="1">
      <alignment horizontal="left"/>
      <protection/>
    </xf>
    <xf numFmtId="0" fontId="13" fillId="19" borderId="0" xfId="44" applyFont="1" applyFill="1" applyAlignment="1" applyProtection="1">
      <alignment horizontal="center" vertical="center" wrapText="1"/>
      <protection/>
    </xf>
    <xf numFmtId="0" fontId="15" fillId="19" borderId="0" xfId="44" applyFont="1" applyFill="1" applyAlignment="1" applyProtection="1">
      <alignment horizontal="left"/>
      <protection locked="0"/>
    </xf>
    <xf numFmtId="0" fontId="15" fillId="18" borderId="0" xfId="44" applyFont="1" applyFill="1" applyAlignment="1" applyProtection="1">
      <alignment horizontal="center"/>
      <protection/>
    </xf>
    <xf numFmtId="0" fontId="14" fillId="21" borderId="10" xfId="44" applyFont="1" applyFill="1" applyBorder="1" applyAlignment="1" applyProtection="1">
      <alignment horizontal="left" wrapText="1"/>
      <protection/>
    </xf>
    <xf numFmtId="1" fontId="15" fillId="18" borderId="0" xfId="44" applyNumberFormat="1" applyFont="1" applyFill="1" applyBorder="1" applyProtection="1">
      <alignment/>
      <protection/>
    </xf>
    <xf numFmtId="2" fontId="15" fillId="18" borderId="0" xfId="44" applyNumberFormat="1" applyFont="1" applyFill="1" applyBorder="1" applyProtection="1">
      <alignment/>
      <protection/>
    </xf>
    <xf numFmtId="1" fontId="15" fillId="0" borderId="0" xfId="44" applyNumberFormat="1" applyFont="1" applyFill="1" applyBorder="1" applyProtection="1">
      <alignment/>
      <protection/>
    </xf>
    <xf numFmtId="0" fontId="15" fillId="18" borderId="0" xfId="44" applyFont="1" applyFill="1" applyBorder="1" applyAlignment="1" applyProtection="1">
      <alignment wrapText="1"/>
      <protection/>
    </xf>
    <xf numFmtId="0" fontId="18" fillId="19" borderId="0" xfId="44" applyFont="1" applyFill="1" applyProtection="1">
      <alignment/>
      <protection/>
    </xf>
    <xf numFmtId="0" fontId="15" fillId="19" borderId="0" xfId="44" applyFont="1" applyFill="1" applyAlignment="1" applyProtection="1">
      <alignment horizontal="center"/>
      <protection/>
    </xf>
    <xf numFmtId="0" fontId="15" fillId="19" borderId="0" xfId="44" applyFont="1" applyFill="1" applyAlignment="1" applyProtection="1">
      <alignment wrapText="1"/>
      <protection/>
    </xf>
    <xf numFmtId="0" fontId="17" fillId="19" borderId="0" xfId="44" applyFont="1" applyFill="1" applyProtection="1">
      <alignment/>
      <protection/>
    </xf>
    <xf numFmtId="0" fontId="10" fillId="19" borderId="0" xfId="44" applyFont="1" applyFill="1" applyBorder="1" applyAlignment="1" applyProtection="1">
      <alignment horizontal="center"/>
      <protection/>
    </xf>
    <xf numFmtId="1" fontId="10" fillId="20" borderId="16" xfId="44" applyNumberFormat="1" applyFont="1" applyFill="1" applyBorder="1" applyProtection="1">
      <alignment/>
      <protection locked="0"/>
    </xf>
    <xf numFmtId="0" fontId="17" fillId="19" borderId="0" xfId="44" applyFont="1" applyFill="1" applyAlignment="1" applyProtection="1">
      <alignment horizontal="center"/>
      <protection/>
    </xf>
    <xf numFmtId="1" fontId="9" fillId="0" borderId="0" xfId="44" applyNumberFormat="1" applyFont="1" applyFill="1" applyBorder="1" applyProtection="1">
      <alignment/>
      <protection/>
    </xf>
    <xf numFmtId="1" fontId="15" fillId="20" borderId="16" xfId="44" applyNumberFormat="1" applyFont="1" applyFill="1" applyBorder="1" applyProtection="1">
      <alignment/>
      <protection locked="0"/>
    </xf>
    <xf numFmtId="2" fontId="15" fillId="20" borderId="16" xfId="44" applyNumberFormat="1" applyFont="1" applyFill="1" applyBorder="1" applyProtection="1">
      <alignment/>
      <protection locked="0"/>
    </xf>
    <xf numFmtId="2" fontId="15" fillId="19" borderId="0" xfId="44" applyNumberFormat="1" applyFont="1" applyFill="1" applyProtection="1">
      <alignment/>
      <protection/>
    </xf>
    <xf numFmtId="2" fontId="9" fillId="0" borderId="0" xfId="44" applyNumberFormat="1" applyFont="1" applyFill="1" applyBorder="1" applyProtection="1">
      <alignment/>
      <protection/>
    </xf>
    <xf numFmtId="2" fontId="15" fillId="19" borderId="0" xfId="44" applyNumberFormat="1" applyFont="1" applyFill="1" applyProtection="1">
      <alignment/>
      <protection locked="0"/>
    </xf>
    <xf numFmtId="0" fontId="11" fillId="19" borderId="0" xfId="44" applyFont="1" applyFill="1" applyBorder="1" applyAlignment="1" applyProtection="1">
      <alignment/>
      <protection/>
    </xf>
    <xf numFmtId="177" fontId="15" fillId="20" borderId="16" xfId="44" applyNumberFormat="1" applyFont="1" applyFill="1" applyBorder="1" applyProtection="1">
      <alignment/>
      <protection locked="0"/>
    </xf>
    <xf numFmtId="177" fontId="15" fillId="19" borderId="0" xfId="44" applyNumberFormat="1" applyFont="1" applyFill="1" applyProtection="1">
      <alignment/>
      <protection/>
    </xf>
    <xf numFmtId="177" fontId="10" fillId="20" borderId="16" xfId="44" applyNumberFormat="1" applyFont="1" applyFill="1" applyBorder="1" applyProtection="1">
      <alignment/>
      <protection/>
    </xf>
    <xf numFmtId="177" fontId="10" fillId="19" borderId="0" xfId="44" applyNumberFormat="1" applyFont="1" applyFill="1" applyProtection="1">
      <alignment/>
      <protection/>
    </xf>
    <xf numFmtId="177" fontId="15" fillId="19" borderId="0" xfId="44" applyNumberFormat="1" applyFont="1" applyFill="1" applyBorder="1" applyProtection="1">
      <alignment/>
      <protection/>
    </xf>
    <xf numFmtId="2" fontId="15" fillId="19" borderId="0" xfId="44" applyNumberFormat="1" applyFont="1" applyFill="1" applyBorder="1" applyProtection="1">
      <alignment/>
      <protection/>
    </xf>
    <xf numFmtId="0" fontId="18" fillId="18" borderId="0" xfId="44" applyFont="1" applyFill="1" applyBorder="1" applyProtection="1">
      <alignment/>
      <protection/>
    </xf>
    <xf numFmtId="0" fontId="18" fillId="18" borderId="0" xfId="44" applyFont="1" applyFill="1" applyAlignment="1" applyProtection="1">
      <alignment horizontal="left"/>
      <protection/>
    </xf>
    <xf numFmtId="0" fontId="15" fillId="20" borderId="10" xfId="44" applyNumberFormat="1" applyFont="1" applyFill="1" applyBorder="1" applyProtection="1">
      <alignment/>
      <protection/>
    </xf>
    <xf numFmtId="1" fontId="10" fillId="23" borderId="10" xfId="44" applyNumberFormat="1" applyFont="1" applyFill="1" applyBorder="1" applyProtection="1">
      <alignment/>
      <protection/>
    </xf>
    <xf numFmtId="0" fontId="15" fillId="22" borderId="0" xfId="44" applyFont="1" applyFill="1" applyProtection="1">
      <alignment/>
      <protection/>
    </xf>
    <xf numFmtId="0" fontId="10" fillId="22" borderId="0" xfId="44" applyFont="1" applyFill="1" applyProtection="1">
      <alignment/>
      <protection/>
    </xf>
    <xf numFmtId="1" fontId="15" fillId="22" borderId="0" xfId="44" applyNumberFormat="1" applyFont="1" applyFill="1" applyProtection="1">
      <alignment/>
      <protection/>
    </xf>
    <xf numFmtId="178" fontId="15" fillId="18" borderId="0" xfId="44" applyNumberFormat="1" applyFont="1" applyFill="1" applyProtection="1">
      <alignment/>
      <protection/>
    </xf>
    <xf numFmtId="0" fontId="7" fillId="20" borderId="10" xfId="44" applyNumberFormat="1" applyFont="1" applyFill="1" applyBorder="1" applyProtection="1">
      <alignment/>
      <protection/>
    </xf>
    <xf numFmtId="0" fontId="18" fillId="18" borderId="0" xfId="44" applyFont="1" applyFill="1" applyAlignment="1" applyProtection="1">
      <alignment horizontal="center" vertical="center" textRotation="90" wrapText="1"/>
      <protection/>
    </xf>
    <xf numFmtId="0" fontId="15" fillId="18" borderId="0" xfId="44" applyFont="1" applyFill="1" applyAlignment="1" applyProtection="1">
      <alignment horizontal="center" vertical="center" textRotation="90" wrapText="1"/>
      <protection/>
    </xf>
    <xf numFmtId="0" fontId="15" fillId="18" borderId="0" xfId="44" applyFont="1" applyFill="1" applyAlignment="1" applyProtection="1">
      <alignment wrapText="1"/>
      <protection/>
    </xf>
    <xf numFmtId="0" fontId="10" fillId="18" borderId="0" xfId="44" applyFont="1" applyFill="1" applyBorder="1" applyAlignment="1" applyProtection="1">
      <alignment horizontal="center" vertical="center" textRotation="90" wrapText="1"/>
      <protection/>
    </xf>
    <xf numFmtId="177" fontId="15" fillId="22" borderId="0" xfId="44" applyNumberFormat="1" applyFont="1" applyFill="1" applyBorder="1" applyProtection="1">
      <alignment/>
      <protection/>
    </xf>
    <xf numFmtId="0" fontId="10" fillId="19" borderId="18" xfId="44" applyFont="1" applyFill="1" applyBorder="1" applyAlignment="1" applyProtection="1">
      <alignment horizontal="center" vertical="center" textRotation="90" wrapText="1"/>
      <protection locked="0"/>
    </xf>
    <xf numFmtId="0" fontId="15" fillId="19" borderId="11" xfId="44" applyFont="1" applyFill="1" applyBorder="1" applyAlignment="1" applyProtection="1">
      <alignment horizontal="left"/>
      <protection locked="0"/>
    </xf>
    <xf numFmtId="0" fontId="10" fillId="19" borderId="19" xfId="44" applyFont="1" applyFill="1" applyBorder="1" applyAlignment="1" applyProtection="1">
      <alignment horizontal="center" vertical="center" textRotation="90" wrapText="1"/>
      <protection locked="0"/>
    </xf>
    <xf numFmtId="0" fontId="15" fillId="19" borderId="0" xfId="44" applyFont="1" applyFill="1" applyBorder="1" applyAlignment="1" applyProtection="1">
      <alignment horizontal="left"/>
      <protection locked="0"/>
    </xf>
    <xf numFmtId="0" fontId="10" fillId="19" borderId="20" xfId="44" applyFont="1" applyFill="1" applyBorder="1" applyAlignment="1" applyProtection="1">
      <alignment horizontal="center" vertical="center" textRotation="90" wrapText="1"/>
      <protection locked="0"/>
    </xf>
    <xf numFmtId="0" fontId="15" fillId="19" borderId="14" xfId="44" applyFont="1" applyFill="1" applyBorder="1" applyAlignment="1" applyProtection="1">
      <alignment horizontal="left"/>
      <protection locked="0"/>
    </xf>
    <xf numFmtId="10" fontId="17" fillId="18" borderId="0" xfId="51" applyNumberFormat="1" applyFont="1" applyFill="1" applyAlignment="1" applyProtection="1">
      <alignment/>
      <protection/>
    </xf>
    <xf numFmtId="1" fontId="15" fillId="18" borderId="0" xfId="44" applyNumberFormat="1" applyFont="1" applyFill="1" applyProtection="1">
      <alignment/>
      <protection locked="0"/>
    </xf>
    <xf numFmtId="0" fontId="15" fillId="19" borderId="0" xfId="44" applyFont="1" applyFill="1" applyBorder="1" applyAlignment="1" applyProtection="1">
      <alignment horizontal="center"/>
      <protection/>
    </xf>
    <xf numFmtId="177" fontId="10" fillId="20" borderId="16" xfId="44" applyNumberFormat="1" applyFont="1" applyFill="1" applyBorder="1" applyProtection="1">
      <alignment/>
      <protection locked="0"/>
    </xf>
    <xf numFmtId="0" fontId="17" fillId="19" borderId="0" xfId="44" applyFont="1" applyFill="1" applyBorder="1" applyProtection="1">
      <alignment/>
      <protection/>
    </xf>
    <xf numFmtId="0" fontId="14" fillId="19" borderId="0" xfId="44" applyFont="1" applyFill="1" applyBorder="1" applyAlignment="1" applyProtection="1">
      <alignment horizontal="left"/>
      <protection/>
    </xf>
    <xf numFmtId="0" fontId="17" fillId="19" borderId="0" xfId="44" applyFont="1" applyFill="1" applyBorder="1" applyAlignment="1" applyProtection="1">
      <alignment horizontal="center"/>
      <protection/>
    </xf>
    <xf numFmtId="0" fontId="18" fillId="18" borderId="0" xfId="44" applyFont="1" applyFill="1" applyProtection="1">
      <alignment/>
      <protection locked="0"/>
    </xf>
    <xf numFmtId="2" fontId="17" fillId="18" borderId="0" xfId="44" applyNumberFormat="1" applyFont="1" applyFill="1" applyProtection="1">
      <alignment/>
      <protection locked="0"/>
    </xf>
    <xf numFmtId="177" fontId="7" fillId="18" borderId="0" xfId="44" applyNumberFormat="1" applyFont="1" applyFill="1" applyProtection="1">
      <alignment/>
      <protection locked="0"/>
    </xf>
    <xf numFmtId="0" fontId="7" fillId="18" borderId="0" xfId="44" applyFont="1" applyFill="1" applyProtection="1">
      <alignment/>
      <protection locked="0"/>
    </xf>
    <xf numFmtId="0" fontId="12" fillId="22" borderId="0" xfId="0" applyFont="1" applyFill="1" applyAlignment="1">
      <alignment/>
    </xf>
    <xf numFmtId="0" fontId="20" fillId="22" borderId="22" xfId="0" applyFont="1" applyFill="1" applyBorder="1" applyAlignment="1">
      <alignment/>
    </xf>
    <xf numFmtId="0" fontId="20" fillId="22" borderId="13" xfId="0" applyFont="1" applyFill="1" applyBorder="1" applyAlignment="1">
      <alignment/>
    </xf>
    <xf numFmtId="0" fontId="20" fillId="22" borderId="23" xfId="0" applyFont="1" applyFill="1" applyBorder="1" applyAlignment="1">
      <alignment/>
    </xf>
    <xf numFmtId="0" fontId="12" fillId="22" borderId="24" xfId="0" applyFont="1" applyFill="1" applyBorder="1" applyAlignment="1" applyProtection="1">
      <alignment/>
      <protection locked="0"/>
    </xf>
    <xf numFmtId="0" fontId="20" fillId="22" borderId="25" xfId="0" applyFont="1" applyFill="1" applyBorder="1" applyAlignment="1" applyProtection="1">
      <alignment/>
      <protection locked="0"/>
    </xf>
    <xf numFmtId="0" fontId="12" fillId="22" borderId="25" xfId="0" applyFont="1" applyFill="1" applyBorder="1" applyAlignment="1" applyProtection="1">
      <alignment/>
      <protection locked="0"/>
    </xf>
    <xf numFmtId="0" fontId="12" fillId="22" borderId="26" xfId="0" applyFont="1" applyFill="1" applyBorder="1" applyAlignment="1" applyProtection="1">
      <alignment/>
      <protection locked="0"/>
    </xf>
    <xf numFmtId="0" fontId="20" fillId="22" borderId="27" xfId="0" applyFont="1" applyFill="1" applyBorder="1" applyAlignment="1">
      <alignment/>
    </xf>
    <xf numFmtId="0" fontId="12" fillId="22" borderId="28" xfId="0" applyFont="1" applyFill="1" applyBorder="1" applyAlignment="1" applyProtection="1">
      <alignment/>
      <protection locked="0"/>
    </xf>
    <xf numFmtId="0" fontId="20" fillId="22" borderId="16" xfId="0" applyFont="1" applyFill="1" applyBorder="1" applyAlignment="1" applyProtection="1">
      <alignment/>
      <protection locked="0"/>
    </xf>
    <xf numFmtId="0" fontId="12" fillId="22" borderId="16" xfId="0" applyFont="1" applyFill="1" applyBorder="1" applyAlignment="1" applyProtection="1">
      <alignment/>
      <protection locked="0"/>
    </xf>
    <xf numFmtId="0" fontId="20" fillId="22" borderId="29" xfId="0" applyFont="1" applyFill="1" applyBorder="1" applyAlignment="1">
      <alignment/>
    </xf>
    <xf numFmtId="0" fontId="12" fillId="22" borderId="30" xfId="0" applyFont="1" applyFill="1" applyBorder="1" applyAlignment="1" applyProtection="1">
      <alignment/>
      <protection locked="0"/>
    </xf>
    <xf numFmtId="0" fontId="20" fillId="22" borderId="31" xfId="0" applyFont="1" applyFill="1" applyBorder="1" applyAlignment="1" applyProtection="1">
      <alignment/>
      <protection locked="0"/>
    </xf>
    <xf numFmtId="0" fontId="12" fillId="22" borderId="31" xfId="0" applyFont="1" applyFill="1" applyBorder="1" applyAlignment="1" applyProtection="1">
      <alignment/>
      <protection locked="0"/>
    </xf>
    <xf numFmtId="0" fontId="20" fillId="22" borderId="32" xfId="0" applyFont="1" applyFill="1" applyBorder="1" applyAlignment="1">
      <alignment/>
    </xf>
    <xf numFmtId="0" fontId="20" fillId="22" borderId="33" xfId="0" applyFont="1" applyFill="1" applyBorder="1" applyAlignment="1">
      <alignment/>
    </xf>
    <xf numFmtId="0" fontId="20" fillId="22" borderId="34" xfId="0" applyFont="1" applyFill="1" applyBorder="1" applyAlignment="1">
      <alignment/>
    </xf>
    <xf numFmtId="0" fontId="12" fillId="22" borderId="35" xfId="0" applyFont="1" applyFill="1" applyBorder="1" applyAlignment="1" applyProtection="1">
      <alignment/>
      <protection locked="0"/>
    </xf>
    <xf numFmtId="0" fontId="20" fillId="22" borderId="36" xfId="0" applyFont="1" applyFill="1" applyBorder="1" applyAlignment="1" applyProtection="1">
      <alignment/>
      <protection locked="0"/>
    </xf>
    <xf numFmtId="0" fontId="12" fillId="22" borderId="36" xfId="0" applyFont="1" applyFill="1" applyBorder="1" applyAlignment="1" applyProtection="1">
      <alignment/>
      <protection locked="0"/>
    </xf>
    <xf numFmtId="0" fontId="20" fillId="22" borderId="0" xfId="0" applyFont="1" applyFill="1" applyBorder="1" applyAlignment="1">
      <alignment/>
    </xf>
    <xf numFmtId="0" fontId="14" fillId="21" borderId="16" xfId="44" applyFont="1" applyFill="1" applyBorder="1" applyAlignment="1" applyProtection="1">
      <alignment horizontal="left" vertical="center" wrapText="1"/>
      <protection/>
    </xf>
    <xf numFmtId="0" fontId="10" fillId="19" borderId="0" xfId="44" applyFont="1" applyFill="1" applyAlignment="1" applyProtection="1">
      <alignment horizontal="left" vertical="center" wrapText="1"/>
      <protection/>
    </xf>
    <xf numFmtId="0" fontId="14" fillId="21" borderId="10" xfId="44" applyFont="1" applyFill="1" applyBorder="1" applyAlignment="1" applyProtection="1">
      <alignment horizontal="left" vertical="center" wrapText="1"/>
      <protection/>
    </xf>
    <xf numFmtId="0" fontId="10" fillId="19" borderId="0" xfId="44" applyFont="1" applyFill="1" applyAlignment="1" applyProtection="1">
      <alignment horizontal="left" vertical="center"/>
      <protection/>
    </xf>
    <xf numFmtId="0" fontId="14" fillId="19" borderId="0" xfId="44" applyFont="1" applyFill="1" applyAlignment="1" applyProtection="1">
      <alignment horizontal="left"/>
      <protection/>
    </xf>
    <xf numFmtId="0" fontId="10" fillId="19" borderId="0" xfId="44" applyFont="1" applyFill="1" applyBorder="1" applyAlignment="1" applyProtection="1">
      <alignment horizontal="left"/>
      <protection/>
    </xf>
    <xf numFmtId="1" fontId="7" fillId="19" borderId="0" xfId="44" applyNumberFormat="1" applyFont="1" applyFill="1" applyBorder="1" applyProtection="1">
      <alignment/>
      <protection locked="0"/>
    </xf>
    <xf numFmtId="177" fontId="7" fillId="19" borderId="0" xfId="44" applyNumberFormat="1" applyFont="1" applyFill="1" applyBorder="1" applyProtection="1">
      <alignment/>
      <protection locked="0"/>
    </xf>
    <xf numFmtId="177" fontId="7" fillId="22" borderId="0" xfId="44" applyNumberFormat="1" applyFont="1" applyFill="1" applyBorder="1" applyProtection="1">
      <alignment/>
      <protection/>
    </xf>
    <xf numFmtId="177" fontId="7" fillId="22" borderId="0" xfId="44" applyNumberFormat="1" applyFont="1" applyFill="1" applyBorder="1" applyProtection="1">
      <alignment/>
      <protection locked="0"/>
    </xf>
    <xf numFmtId="1" fontId="7" fillId="22" borderId="0" xfId="44" applyNumberFormat="1" applyFont="1" applyFill="1" applyBorder="1" applyProtection="1">
      <alignment/>
      <protection/>
    </xf>
    <xf numFmtId="1" fontId="15" fillId="22" borderId="0" xfId="44" applyNumberFormat="1" applyFont="1" applyFill="1" applyBorder="1" applyProtection="1">
      <alignment/>
      <protection/>
    </xf>
    <xf numFmtId="0" fontId="10" fillId="0" borderId="0" xfId="44" applyFont="1" applyFill="1" applyAlignment="1" applyProtection="1">
      <alignment horizontal="left"/>
      <protection/>
    </xf>
    <xf numFmtId="0" fontId="17" fillId="22" borderId="0" xfId="44" applyFont="1" applyFill="1" applyBorder="1" applyProtection="1">
      <alignment/>
      <protection/>
    </xf>
    <xf numFmtId="177" fontId="8" fillId="20" borderId="10" xfId="44" applyNumberFormat="1" applyFont="1" applyFill="1" applyBorder="1" applyProtection="1">
      <alignment/>
      <protection/>
    </xf>
    <xf numFmtId="177" fontId="8" fillId="20" borderId="10" xfId="44" applyNumberFormat="1" applyFont="1" applyFill="1" applyBorder="1" applyProtection="1">
      <alignment/>
      <protection locked="0"/>
    </xf>
    <xf numFmtId="1" fontId="8" fillId="19" borderId="0" xfId="44" applyNumberFormat="1" applyFont="1" applyFill="1" applyBorder="1" applyProtection="1">
      <alignment/>
      <protection/>
    </xf>
    <xf numFmtId="0" fontId="20" fillId="22" borderId="37" xfId="0" applyFont="1" applyFill="1" applyBorder="1" applyAlignment="1">
      <alignment horizontal="center" vertical="center"/>
    </xf>
    <xf numFmtId="0" fontId="20" fillId="22" borderId="38" xfId="0" applyFont="1" applyFill="1" applyBorder="1" applyAlignment="1">
      <alignment/>
    </xf>
    <xf numFmtId="0" fontId="12" fillId="22" borderId="37" xfId="0" applyFont="1" applyFill="1" applyBorder="1" applyAlignment="1" applyProtection="1">
      <alignment/>
      <protection locked="0"/>
    </xf>
    <xf numFmtId="0" fontId="20" fillId="22" borderId="39" xfId="0" applyFont="1" applyFill="1" applyBorder="1" applyAlignment="1" applyProtection="1">
      <alignment/>
      <protection locked="0"/>
    </xf>
    <xf numFmtId="0" fontId="14" fillId="19" borderId="0" xfId="44" applyFont="1" applyFill="1" applyProtection="1">
      <alignment/>
      <protection/>
    </xf>
    <xf numFmtId="0" fontId="14" fillId="19" borderId="0" xfId="44" applyFont="1" applyFill="1" applyAlignment="1" applyProtection="1">
      <alignment vertical="top"/>
      <protection/>
    </xf>
    <xf numFmtId="0" fontId="14" fillId="22" borderId="0" xfId="44" applyFont="1" applyFill="1" applyAlignment="1" applyProtection="1">
      <alignment horizontal="left"/>
      <protection/>
    </xf>
    <xf numFmtId="1" fontId="15" fillId="19" borderId="0" xfId="44" applyNumberFormat="1" applyFont="1" applyFill="1" applyBorder="1" applyProtection="1">
      <alignment/>
      <protection locked="0"/>
    </xf>
    <xf numFmtId="0" fontId="18" fillId="18" borderId="14" xfId="44" applyFont="1" applyFill="1" applyBorder="1" applyProtection="1">
      <alignment/>
      <protection/>
    </xf>
    <xf numFmtId="1" fontId="15" fillId="20" borderId="16" xfId="44" applyNumberFormat="1" applyFont="1" applyFill="1" applyBorder="1" applyProtection="1">
      <alignment/>
      <protection/>
    </xf>
    <xf numFmtId="0" fontId="19" fillId="0" borderId="0" xfId="44" applyFont="1" applyFill="1" applyAlignment="1" applyProtection="1">
      <alignment horizontal="left"/>
      <protection/>
    </xf>
    <xf numFmtId="0" fontId="10" fillId="21" borderId="10" xfId="44" applyFont="1" applyFill="1" applyBorder="1" applyAlignment="1" applyProtection="1">
      <alignment horizontal="left" wrapText="1"/>
      <protection locked="0"/>
    </xf>
    <xf numFmtId="9" fontId="17" fillId="20" borderId="10" xfId="51" applyFont="1" applyFill="1" applyBorder="1" applyAlignment="1" applyProtection="1">
      <alignment/>
      <protection locked="0"/>
    </xf>
    <xf numFmtId="0" fontId="10" fillId="18" borderId="0" xfId="44" applyFont="1" applyFill="1" applyAlignment="1" applyProtection="1">
      <alignment horizontal="left"/>
      <protection locked="0"/>
    </xf>
    <xf numFmtId="0" fontId="10" fillId="18" borderId="0" xfId="44" applyFont="1" applyFill="1" applyProtection="1">
      <alignment/>
      <protection locked="0"/>
    </xf>
    <xf numFmtId="0" fontId="15" fillId="18" borderId="0" xfId="44" applyFont="1" applyFill="1" applyBorder="1" applyProtection="1">
      <alignment/>
      <protection locked="0"/>
    </xf>
    <xf numFmtId="0" fontId="10" fillId="18" borderId="0" xfId="44" applyFont="1" applyFill="1" applyBorder="1" applyAlignment="1" applyProtection="1">
      <alignment textRotation="90"/>
      <protection locked="0"/>
    </xf>
    <xf numFmtId="0" fontId="10" fillId="18" borderId="0" xfId="44" applyFont="1" applyFill="1" applyBorder="1" applyAlignment="1" applyProtection="1">
      <alignment horizontal="center" textRotation="90"/>
      <protection locked="0"/>
    </xf>
    <xf numFmtId="0" fontId="19" fillId="19" borderId="0" xfId="44" applyFont="1" applyFill="1" applyProtection="1">
      <alignment/>
      <protection locked="0"/>
    </xf>
    <xf numFmtId="0" fontId="10" fillId="19" borderId="0" xfId="44" applyFont="1" applyFill="1" applyAlignment="1" applyProtection="1">
      <alignment horizontal="left"/>
      <protection locked="0"/>
    </xf>
    <xf numFmtId="0" fontId="14" fillId="19" borderId="0" xfId="44" applyFont="1" applyFill="1" applyProtection="1">
      <alignment/>
      <protection locked="0"/>
    </xf>
    <xf numFmtId="177" fontId="15" fillId="19" borderId="0" xfId="44" applyNumberFormat="1" applyFont="1" applyFill="1" applyProtection="1">
      <alignment/>
      <protection locked="0"/>
    </xf>
    <xf numFmtId="0" fontId="14" fillId="19" borderId="0" xfId="44" applyFont="1" applyFill="1" applyBorder="1" applyProtection="1">
      <alignment/>
      <protection locked="0"/>
    </xf>
    <xf numFmtId="0" fontId="10" fillId="18" borderId="0" xfId="44" applyFont="1" applyFill="1" applyBorder="1" applyAlignment="1" applyProtection="1">
      <alignment/>
      <protection locked="0"/>
    </xf>
    <xf numFmtId="0" fontId="11" fillId="18" borderId="0" xfId="44" applyFont="1" applyFill="1" applyBorder="1" applyAlignment="1" applyProtection="1">
      <alignment horizontal="center"/>
      <protection locked="0"/>
    </xf>
    <xf numFmtId="0" fontId="11" fillId="18" borderId="0" xfId="44" applyFont="1" applyFill="1" applyBorder="1" applyAlignment="1" applyProtection="1">
      <alignment/>
      <protection locked="0"/>
    </xf>
    <xf numFmtId="10" fontId="17" fillId="20" borderId="10" xfId="51" applyNumberFormat="1" applyFont="1" applyFill="1" applyBorder="1" applyAlignment="1" applyProtection="1">
      <alignment/>
      <protection locked="0"/>
    </xf>
    <xf numFmtId="0" fontId="15" fillId="20" borderId="10" xfId="44" applyNumberFormat="1" applyFont="1" applyFill="1" applyBorder="1" applyProtection="1">
      <alignment/>
      <protection locked="0"/>
    </xf>
    <xf numFmtId="0" fontId="10" fillId="18" borderId="0" xfId="44" applyFont="1" applyFill="1" applyBorder="1" applyAlignment="1" applyProtection="1">
      <alignment horizontal="center"/>
      <protection locked="0"/>
    </xf>
    <xf numFmtId="0" fontId="7" fillId="20" borderId="10" xfId="44" applyNumberFormat="1" applyFont="1" applyFill="1" applyBorder="1" applyProtection="1">
      <alignment/>
      <protection locked="0"/>
    </xf>
    <xf numFmtId="0" fontId="8" fillId="18" borderId="0" xfId="44" applyFont="1" applyFill="1" applyProtection="1">
      <alignment/>
      <protection locked="0"/>
    </xf>
    <xf numFmtId="0" fontId="9" fillId="18" borderId="0" xfId="44" applyFont="1" applyFill="1" applyAlignment="1" applyProtection="1">
      <alignment horizontal="left"/>
      <protection locked="0"/>
    </xf>
    <xf numFmtId="0" fontId="7" fillId="19" borderId="0" xfId="44" applyFont="1" applyFill="1" applyAlignment="1" applyProtection="1">
      <alignment horizontal="center" wrapText="1"/>
      <protection locked="0"/>
    </xf>
    <xf numFmtId="0" fontId="7" fillId="18" borderId="0" xfId="44" applyFont="1" applyFill="1" applyAlignment="1" applyProtection="1">
      <alignment wrapText="1"/>
      <protection locked="0"/>
    </xf>
    <xf numFmtId="177" fontId="7" fillId="19" borderId="0" xfId="44" applyNumberFormat="1" applyFont="1" applyFill="1" applyProtection="1">
      <alignment/>
      <protection locked="0"/>
    </xf>
    <xf numFmtId="175" fontId="7" fillId="20" borderId="10" xfId="44" applyNumberFormat="1" applyFont="1" applyFill="1" applyBorder="1" applyProtection="1">
      <alignment/>
      <protection locked="0"/>
    </xf>
    <xf numFmtId="1" fontId="10" fillId="19" borderId="0" xfId="44" applyNumberFormat="1" applyFont="1" applyFill="1" applyBorder="1" applyProtection="1">
      <alignment/>
      <protection/>
    </xf>
    <xf numFmtId="0" fontId="1" fillId="17" borderId="10" xfId="44" applyFont="1" applyFill="1" applyBorder="1" applyProtection="1">
      <alignment/>
      <protection locked="0"/>
    </xf>
    <xf numFmtId="49" fontId="1" fillId="17" borderId="10" xfId="44" applyNumberFormat="1" applyFill="1" applyBorder="1" applyProtection="1">
      <alignment/>
      <protection locked="0"/>
    </xf>
    <xf numFmtId="49" fontId="1" fillId="17" borderId="10" xfId="44" applyNumberFormat="1" applyFont="1" applyFill="1" applyBorder="1" applyProtection="1">
      <alignment/>
      <protection locked="0"/>
    </xf>
    <xf numFmtId="0" fontId="25" fillId="17" borderId="10" xfId="36" applyFill="1" applyBorder="1" applyAlignment="1" applyProtection="1">
      <alignment/>
      <protection locked="0"/>
    </xf>
    <xf numFmtId="0" fontId="20" fillId="22" borderId="40" xfId="0" applyFont="1" applyFill="1" applyBorder="1" applyAlignment="1">
      <alignment/>
    </xf>
    <xf numFmtId="0" fontId="19" fillId="19" borderId="0" xfId="44" applyFont="1" applyFill="1" applyProtection="1">
      <alignment/>
      <protection/>
    </xf>
    <xf numFmtId="0" fontId="19" fillId="19" borderId="0" xfId="44" applyFont="1" applyFill="1" applyAlignment="1" applyProtection="1">
      <alignment vertical="top"/>
      <protection/>
    </xf>
    <xf numFmtId="0" fontId="19" fillId="22" borderId="0" xfId="44" applyFont="1" applyFill="1" applyAlignment="1" applyProtection="1">
      <alignment horizontal="left"/>
      <protection/>
    </xf>
    <xf numFmtId="0" fontId="18" fillId="19" borderId="0" xfId="44" applyFont="1" applyFill="1" applyBorder="1" applyProtection="1">
      <alignment/>
      <protection/>
    </xf>
    <xf numFmtId="9" fontId="17" fillId="19" borderId="0" xfId="52" applyFont="1" applyFill="1" applyAlignment="1" applyProtection="1">
      <alignment/>
      <protection/>
    </xf>
    <xf numFmtId="10" fontId="17" fillId="18" borderId="0" xfId="52" applyNumberFormat="1" applyFont="1" applyFill="1" applyAlignment="1" applyProtection="1">
      <alignment/>
      <protection/>
    </xf>
    <xf numFmtId="9" fontId="17" fillId="20" borderId="10" xfId="52" applyFont="1" applyFill="1" applyBorder="1" applyAlignment="1" applyProtection="1">
      <alignment/>
      <protection/>
    </xf>
    <xf numFmtId="9" fontId="17" fillId="18" borderId="0" xfId="52" applyFont="1" applyFill="1" applyAlignment="1" applyProtection="1">
      <alignment/>
      <protection/>
    </xf>
    <xf numFmtId="9" fontId="17" fillId="20" borderId="10" xfId="52" applyFont="1" applyFill="1" applyBorder="1" applyAlignment="1" applyProtection="1">
      <alignment/>
      <protection locked="0"/>
    </xf>
    <xf numFmtId="9" fontId="17" fillId="19" borderId="0" xfId="52" applyFont="1" applyFill="1" applyBorder="1" applyAlignment="1" applyProtection="1">
      <alignment/>
      <protection/>
    </xf>
    <xf numFmtId="9" fontId="17" fillId="22" borderId="0" xfId="52" applyFont="1" applyFill="1" applyBorder="1" applyAlignment="1" applyProtection="1">
      <alignment/>
      <protection/>
    </xf>
    <xf numFmtId="10" fontId="17" fillId="20" borderId="10" xfId="52" applyNumberFormat="1" applyFont="1" applyFill="1" applyBorder="1" applyAlignment="1" applyProtection="1">
      <alignment/>
      <protection locked="0"/>
    </xf>
    <xf numFmtId="0" fontId="7" fillId="19" borderId="11" xfId="44" applyFont="1" applyFill="1" applyBorder="1" applyAlignment="1" applyProtection="1">
      <alignment/>
      <protection locked="0"/>
    </xf>
    <xf numFmtId="0" fontId="15" fillId="19" borderId="11" xfId="44" applyFont="1" applyFill="1" applyBorder="1" applyAlignment="1" applyProtection="1">
      <alignment/>
      <protection locked="0"/>
    </xf>
    <xf numFmtId="0" fontId="7" fillId="19" borderId="12" xfId="44" applyFont="1" applyFill="1" applyBorder="1" applyAlignment="1" applyProtection="1">
      <alignment/>
      <protection locked="0"/>
    </xf>
    <xf numFmtId="0" fontId="7" fillId="19" borderId="0" xfId="44" applyFont="1" applyFill="1" applyBorder="1" applyAlignment="1" applyProtection="1">
      <alignment/>
      <protection locked="0"/>
    </xf>
    <xf numFmtId="0" fontId="15" fillId="19" borderId="0" xfId="44" applyFont="1" applyFill="1" applyBorder="1" applyAlignment="1" applyProtection="1">
      <alignment/>
      <protection locked="0"/>
    </xf>
    <xf numFmtId="0" fontId="7" fillId="19" borderId="13" xfId="44" applyFont="1" applyFill="1" applyBorder="1" applyAlignment="1" applyProtection="1">
      <alignment/>
      <protection locked="0"/>
    </xf>
    <xf numFmtId="0" fontId="7" fillId="19" borderId="14" xfId="44" applyFont="1" applyFill="1" applyBorder="1" applyAlignment="1" applyProtection="1">
      <alignment/>
      <protection locked="0"/>
    </xf>
    <xf numFmtId="0" fontId="15" fillId="19" borderId="14" xfId="44" applyFont="1" applyFill="1" applyBorder="1" applyAlignment="1" applyProtection="1">
      <alignment/>
      <protection locked="0"/>
    </xf>
    <xf numFmtId="0" fontId="7" fillId="19" borderId="15" xfId="44" applyFont="1" applyFill="1" applyBorder="1" applyAlignment="1" applyProtection="1">
      <alignment/>
      <protection locked="0"/>
    </xf>
    <xf numFmtId="0" fontId="8" fillId="19" borderId="18" xfId="44" applyFont="1" applyFill="1" applyBorder="1" applyAlignment="1" applyProtection="1">
      <alignment/>
      <protection locked="0"/>
    </xf>
    <xf numFmtId="0" fontId="8" fillId="19" borderId="19" xfId="44" applyFont="1" applyFill="1" applyBorder="1" applyAlignment="1" applyProtection="1">
      <alignment/>
      <protection locked="0"/>
    </xf>
    <xf numFmtId="0" fontId="8" fillId="19" borderId="20" xfId="44" applyFont="1" applyFill="1" applyBorder="1" applyAlignment="1" applyProtection="1">
      <alignment/>
      <protection locked="0"/>
    </xf>
    <xf numFmtId="0" fontId="13" fillId="22" borderId="0" xfId="0" applyFont="1" applyFill="1" applyAlignment="1">
      <alignment/>
    </xf>
    <xf numFmtId="0" fontId="13" fillId="22" borderId="0" xfId="0" applyFont="1" applyFill="1" applyAlignment="1">
      <alignment/>
    </xf>
    <xf numFmtId="0" fontId="3" fillId="0" borderId="0" xfId="44" applyFont="1" applyBorder="1" applyAlignment="1">
      <alignment horizontal="center" vertical="center"/>
      <protection/>
    </xf>
    <xf numFmtId="0" fontId="20" fillId="22" borderId="24" xfId="0" applyFont="1" applyFill="1" applyBorder="1" applyAlignment="1">
      <alignment horizontal="center" vertical="center"/>
    </xf>
    <xf numFmtId="0" fontId="20" fillId="22" borderId="28" xfId="0" applyFont="1" applyFill="1" applyBorder="1" applyAlignment="1">
      <alignment horizontal="center" vertical="center"/>
    </xf>
    <xf numFmtId="0" fontId="20" fillId="22" borderId="35" xfId="0" applyFont="1" applyFill="1" applyBorder="1" applyAlignment="1">
      <alignment horizontal="center" vertical="center"/>
    </xf>
    <xf numFmtId="0" fontId="20" fillId="22" borderId="41" xfId="0" applyFont="1" applyFill="1" applyBorder="1" applyAlignment="1">
      <alignment horizontal="center" vertical="center"/>
    </xf>
    <xf numFmtId="0" fontId="20" fillId="22" borderId="42" xfId="0" applyFont="1" applyFill="1" applyBorder="1" applyAlignment="1">
      <alignment horizontal="center" vertical="center"/>
    </xf>
    <xf numFmtId="0" fontId="20" fillId="22" borderId="43" xfId="0" applyFont="1" applyFill="1" applyBorder="1" applyAlignment="1">
      <alignment horizontal="center" vertical="center"/>
    </xf>
    <xf numFmtId="0" fontId="20" fillId="22" borderId="30" xfId="0" applyFont="1" applyFill="1" applyBorder="1" applyAlignment="1">
      <alignment horizontal="center" vertical="center"/>
    </xf>
    <xf numFmtId="0" fontId="20" fillId="22" borderId="44" xfId="0" applyFont="1" applyFill="1" applyBorder="1" applyAlignment="1">
      <alignment horizontal="left" wrapText="1"/>
    </xf>
    <xf numFmtId="0" fontId="20" fillId="22" borderId="45" xfId="0" applyFont="1" applyFill="1" applyBorder="1" applyAlignment="1">
      <alignment horizontal="left" wrapText="1"/>
    </xf>
    <xf numFmtId="0" fontId="20" fillId="22" borderId="44" xfId="0" applyFont="1" applyFill="1" applyBorder="1" applyAlignment="1">
      <alignment horizontal="center"/>
    </xf>
    <xf numFmtId="0" fontId="20" fillId="22" borderId="45" xfId="0" applyFont="1" applyFill="1" applyBorder="1" applyAlignment="1">
      <alignment horizontal="center"/>
    </xf>
    <xf numFmtId="0" fontId="20" fillId="22" borderId="18" xfId="0" applyFont="1" applyFill="1" applyBorder="1" applyAlignment="1">
      <alignment horizontal="center"/>
    </xf>
    <xf numFmtId="0" fontId="20" fillId="22" borderId="20" xfId="0" applyFont="1" applyFill="1" applyBorder="1" applyAlignment="1">
      <alignment horizontal="center"/>
    </xf>
    <xf numFmtId="0" fontId="20" fillId="22" borderId="46" xfId="0" applyFont="1" applyFill="1" applyBorder="1" applyAlignment="1">
      <alignment horizontal="center"/>
    </xf>
    <xf numFmtId="0" fontId="20" fillId="22" borderId="47" xfId="0" applyFont="1" applyFill="1" applyBorder="1" applyAlignment="1">
      <alignment horizontal="center"/>
    </xf>
    <xf numFmtId="0" fontId="11" fillId="24" borderId="48" xfId="44" applyFont="1" applyFill="1" applyBorder="1" applyAlignment="1" applyProtection="1">
      <alignment horizontal="center"/>
      <protection/>
    </xf>
    <xf numFmtId="0" fontId="11" fillId="24" borderId="49" xfId="44" applyFont="1" applyFill="1" applyBorder="1" applyAlignment="1" applyProtection="1">
      <alignment horizontal="center"/>
      <protection/>
    </xf>
    <xf numFmtId="0" fontId="10" fillId="25" borderId="50" xfId="44" applyFont="1" applyFill="1" applyBorder="1" applyAlignment="1" applyProtection="1">
      <alignment horizontal="center" vertical="center" textRotation="90"/>
      <protection locked="0"/>
    </xf>
    <xf numFmtId="0" fontId="10" fillId="25" borderId="51" xfId="44" applyFont="1" applyFill="1" applyBorder="1" applyAlignment="1" applyProtection="1">
      <alignment horizontal="center" vertical="center" textRotation="90"/>
      <protection locked="0"/>
    </xf>
    <xf numFmtId="0" fontId="10" fillId="25" borderId="52" xfId="44" applyFont="1" applyFill="1" applyBorder="1" applyAlignment="1" applyProtection="1">
      <alignment horizontal="center" vertical="center" textRotation="90"/>
      <protection locked="0"/>
    </xf>
    <xf numFmtId="0" fontId="10" fillId="26" borderId="50" xfId="44" applyFont="1" applyFill="1" applyBorder="1" applyAlignment="1" applyProtection="1">
      <alignment horizontal="center" vertical="center" textRotation="90"/>
      <protection locked="0"/>
    </xf>
    <xf numFmtId="0" fontId="10" fillId="26" borderId="51" xfId="44" applyFont="1" applyFill="1" applyBorder="1" applyAlignment="1" applyProtection="1">
      <alignment horizontal="center" vertical="center" textRotation="90"/>
      <protection locked="0"/>
    </xf>
    <xf numFmtId="0" fontId="10" fillId="26" borderId="52" xfId="44" applyFont="1" applyFill="1" applyBorder="1" applyAlignment="1" applyProtection="1">
      <alignment horizontal="center" vertical="center" textRotation="90"/>
      <protection locked="0"/>
    </xf>
    <xf numFmtId="0" fontId="10" fillId="27" borderId="50" xfId="44" applyFont="1" applyFill="1" applyBorder="1" applyAlignment="1" applyProtection="1">
      <alignment horizontal="center" vertical="center" textRotation="90"/>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10" fillId="25" borderId="31" xfId="44" applyFont="1" applyFill="1" applyBorder="1" applyAlignment="1" applyProtection="1">
      <alignment horizontal="center" vertical="center" textRotation="90"/>
      <protection locked="0"/>
    </xf>
    <xf numFmtId="0" fontId="10" fillId="25" borderId="39" xfId="44" applyFont="1" applyFill="1" applyBorder="1" applyAlignment="1" applyProtection="1">
      <alignment horizontal="center" vertical="center" textRotation="90"/>
      <protection locked="0"/>
    </xf>
    <xf numFmtId="0" fontId="10" fillId="25" borderId="53" xfId="44" applyFont="1" applyFill="1" applyBorder="1" applyAlignment="1" applyProtection="1">
      <alignment horizontal="center" vertical="center" textRotation="90"/>
      <protection locked="0"/>
    </xf>
    <xf numFmtId="0" fontId="10" fillId="28" borderId="50" xfId="44" applyFont="1" applyFill="1" applyBorder="1" applyAlignment="1" applyProtection="1">
      <alignment horizontal="center" vertical="center" textRotation="90"/>
      <protection locked="0"/>
    </xf>
    <xf numFmtId="0" fontId="10" fillId="28" borderId="51" xfId="44" applyFont="1" applyFill="1" applyBorder="1" applyAlignment="1" applyProtection="1">
      <alignment horizontal="center" vertical="center" textRotation="90"/>
      <protection locked="0"/>
    </xf>
    <xf numFmtId="0" fontId="10" fillId="28" borderId="52" xfId="44" applyFont="1" applyFill="1" applyBorder="1" applyAlignment="1" applyProtection="1">
      <alignment horizontal="center" vertical="center" textRotation="90"/>
      <protection locked="0"/>
    </xf>
    <xf numFmtId="0" fontId="14" fillId="21" borderId="31" xfId="44" applyFont="1" applyFill="1" applyBorder="1" applyAlignment="1" applyProtection="1">
      <alignment horizontal="center" vertical="center" textRotation="90" wrapText="1"/>
      <protection/>
    </xf>
    <xf numFmtId="0" fontId="14" fillId="21" borderId="39" xfId="44" applyFont="1" applyFill="1" applyBorder="1" applyAlignment="1" applyProtection="1">
      <alignment horizontal="center" vertical="center" textRotation="90" wrapText="1"/>
      <protection/>
    </xf>
    <xf numFmtId="0" fontId="14" fillId="21" borderId="53" xfId="44" applyFont="1" applyFill="1" applyBorder="1" applyAlignment="1" applyProtection="1">
      <alignment horizontal="center" vertical="center" textRotation="90" wrapText="1"/>
      <protection/>
    </xf>
    <xf numFmtId="0" fontId="10" fillId="25" borderId="31" xfId="44" applyFont="1" applyFill="1" applyBorder="1" applyAlignment="1" applyProtection="1">
      <alignment horizontal="center" vertical="center" textRotation="90" wrapText="1"/>
      <protection locked="0"/>
    </xf>
    <xf numFmtId="0" fontId="10" fillId="25" borderId="39" xfId="44" applyFont="1" applyFill="1" applyBorder="1" applyAlignment="1" applyProtection="1">
      <alignment horizontal="center" vertical="center" textRotation="90" wrapText="1"/>
      <protection locked="0"/>
    </xf>
    <xf numFmtId="0" fontId="10" fillId="25" borderId="53" xfId="44" applyFont="1" applyFill="1" applyBorder="1" applyAlignment="1" applyProtection="1">
      <alignment horizontal="center" vertical="center" textRotation="90" wrapText="1"/>
      <protection locked="0"/>
    </xf>
    <xf numFmtId="0" fontId="10" fillId="28" borderId="31" xfId="44" applyFont="1" applyFill="1" applyBorder="1" applyAlignment="1" applyProtection="1">
      <alignment horizontal="center" vertical="center" textRotation="90" wrapText="1"/>
      <protection locked="0"/>
    </xf>
    <xf numFmtId="0" fontId="10" fillId="28" borderId="39" xfId="44" applyFont="1" applyFill="1" applyBorder="1" applyAlignment="1" applyProtection="1">
      <alignment horizontal="center" vertical="center" textRotation="90" wrapText="1"/>
      <protection locked="0"/>
    </xf>
    <xf numFmtId="0" fontId="10" fillId="28" borderId="53" xfId="44" applyFont="1" applyFill="1" applyBorder="1" applyAlignment="1" applyProtection="1">
      <alignment horizontal="center" vertical="center" textRotation="90" wrapText="1"/>
      <protection locked="0"/>
    </xf>
    <xf numFmtId="0" fontId="10" fillId="25" borderId="50" xfId="44" applyFont="1" applyFill="1" applyBorder="1" applyAlignment="1" applyProtection="1">
      <alignment horizontal="center" vertical="center" textRotation="90" wrapText="1"/>
      <protection locked="0"/>
    </xf>
    <xf numFmtId="0" fontId="10" fillId="25" borderId="51" xfId="44" applyFont="1" applyFill="1" applyBorder="1" applyAlignment="1" applyProtection="1">
      <alignment horizontal="center" vertical="center" textRotation="90" wrapText="1"/>
      <protection locked="0"/>
    </xf>
    <xf numFmtId="0" fontId="10" fillId="25" borderId="52" xfId="44" applyFont="1" applyFill="1" applyBorder="1" applyAlignment="1" applyProtection="1">
      <alignment horizontal="center" vertical="center" textRotation="90" wrapText="1"/>
      <protection locked="0"/>
    </xf>
    <xf numFmtId="0" fontId="10" fillId="27" borderId="51" xfId="44" applyFont="1" applyFill="1" applyBorder="1" applyAlignment="1" applyProtection="1">
      <alignment horizontal="center" vertical="center" textRotation="90"/>
      <protection locked="0"/>
    </xf>
    <xf numFmtId="0" fontId="10" fillId="27" borderId="54" xfId="44" applyFont="1" applyFill="1" applyBorder="1" applyAlignment="1" applyProtection="1">
      <alignment horizontal="center" vertical="center" textRotation="90"/>
      <protection locked="0"/>
    </xf>
    <xf numFmtId="0" fontId="10" fillId="25" borderId="16" xfId="44" applyFont="1" applyFill="1" applyBorder="1" applyAlignment="1" applyProtection="1">
      <alignment horizontal="center" vertical="center" textRotation="90" wrapText="1"/>
      <protection locked="0"/>
    </xf>
    <xf numFmtId="0" fontId="10" fillId="26" borderId="16" xfId="44" applyFont="1" applyFill="1" applyBorder="1" applyAlignment="1" applyProtection="1">
      <alignment horizontal="center" vertical="center" textRotation="90" wrapText="1"/>
      <protection locked="0"/>
    </xf>
    <xf numFmtId="0" fontId="10" fillId="27" borderId="16" xfId="44" applyFont="1" applyFill="1" applyBorder="1" applyAlignment="1" applyProtection="1">
      <alignment horizontal="center" vertical="center" textRotation="90" wrapText="1"/>
      <protection locked="0"/>
    </xf>
    <xf numFmtId="0" fontId="10" fillId="28" borderId="10" xfId="44" applyFont="1" applyFill="1" applyBorder="1" applyAlignment="1" applyProtection="1">
      <alignment horizontal="center" vertical="center" textRotation="90" wrapText="1"/>
      <protection locked="0"/>
    </xf>
    <xf numFmtId="0" fontId="10" fillId="27" borderId="31" xfId="44" applyFont="1" applyFill="1" applyBorder="1" applyAlignment="1" applyProtection="1">
      <alignment horizontal="center" vertical="center" textRotation="90" wrapText="1"/>
      <protection locked="0"/>
    </xf>
    <xf numFmtId="0" fontId="10" fillId="27" borderId="39" xfId="44" applyFont="1" applyFill="1" applyBorder="1" applyAlignment="1" applyProtection="1">
      <alignment horizontal="center" vertical="center" textRotation="90" wrapText="1"/>
      <protection locked="0"/>
    </xf>
    <xf numFmtId="0" fontId="10" fillId="27" borderId="53" xfId="44" applyFont="1" applyFill="1" applyBorder="1" applyAlignment="1" applyProtection="1">
      <alignment horizontal="center" vertical="center" textRotation="90" wrapText="1"/>
      <protection locked="0"/>
    </xf>
    <xf numFmtId="0" fontId="10" fillId="28" borderId="16" xfId="44" applyFont="1" applyFill="1" applyBorder="1" applyAlignment="1" applyProtection="1">
      <alignment horizontal="center" vertical="center" textRotation="90" wrapText="1"/>
      <protection locked="0"/>
    </xf>
    <xf numFmtId="0" fontId="8" fillId="26" borderId="40" xfId="44" applyFont="1" applyFill="1" applyBorder="1" applyAlignment="1" applyProtection="1">
      <alignment horizontal="center" vertical="center" textRotation="90" wrapText="1"/>
      <protection locked="0"/>
    </xf>
    <xf numFmtId="0" fontId="8" fillId="26" borderId="55" xfId="44" applyFont="1" applyFill="1" applyBorder="1" applyAlignment="1" applyProtection="1">
      <alignment horizontal="center" vertical="center" textRotation="90" wrapText="1"/>
      <protection locked="0"/>
    </xf>
    <xf numFmtId="0" fontId="8" fillId="26" borderId="38" xfId="44" applyFont="1" applyFill="1" applyBorder="1" applyAlignment="1" applyProtection="1">
      <alignment horizontal="center" vertical="center" textRotation="90" wrapText="1"/>
      <protection locked="0"/>
    </xf>
    <xf numFmtId="0" fontId="8" fillId="26" borderId="56" xfId="44" applyFont="1" applyFill="1" applyBorder="1" applyAlignment="1" applyProtection="1">
      <alignment horizontal="center" vertical="center" textRotation="90" wrapText="1"/>
      <protection locked="0"/>
    </xf>
    <xf numFmtId="0" fontId="8" fillId="26" borderId="57" xfId="44" applyFont="1" applyFill="1" applyBorder="1" applyAlignment="1" applyProtection="1">
      <alignment horizontal="center" vertical="center" textRotation="90" wrapText="1"/>
      <protection locked="0"/>
    </xf>
    <xf numFmtId="0" fontId="8" fillId="26" borderId="58" xfId="44" applyFont="1" applyFill="1" applyBorder="1" applyAlignment="1" applyProtection="1">
      <alignment horizontal="center" vertical="center" textRotation="90" wrapText="1"/>
      <protection locked="0"/>
    </xf>
    <xf numFmtId="0" fontId="8" fillId="26" borderId="27" xfId="44" applyFont="1" applyFill="1" applyBorder="1" applyAlignment="1" applyProtection="1">
      <alignment horizontal="center" vertical="center" wrapText="1"/>
      <protection locked="0"/>
    </xf>
    <xf numFmtId="0" fontId="8" fillId="26" borderId="17" xfId="44" applyFont="1" applyFill="1" applyBorder="1" applyAlignment="1" applyProtection="1">
      <alignment horizontal="center" vertical="center" wrapText="1"/>
      <protection locked="0"/>
    </xf>
    <xf numFmtId="0" fontId="8" fillId="25" borderId="59" xfId="44" applyFont="1" applyFill="1" applyBorder="1" applyAlignment="1" applyProtection="1">
      <alignment horizontal="center" vertical="center" textRotation="90" wrapText="1"/>
      <protection locked="0"/>
    </xf>
    <xf numFmtId="0" fontId="8" fillId="25" borderId="60" xfId="44" applyFont="1" applyFill="1" applyBorder="1" applyAlignment="1" applyProtection="1">
      <alignment horizontal="center" vertical="center" textRotation="90" wrapText="1"/>
      <protection locked="0"/>
    </xf>
    <xf numFmtId="0" fontId="8" fillId="25" borderId="61" xfId="44" applyFont="1" applyFill="1" applyBorder="1" applyAlignment="1" applyProtection="1">
      <alignment horizontal="center" vertical="center" textRotation="90" wrapText="1"/>
      <protection locked="0"/>
    </xf>
    <xf numFmtId="0" fontId="8" fillId="25" borderId="62" xfId="44" applyFont="1" applyFill="1" applyBorder="1" applyAlignment="1" applyProtection="1">
      <alignment horizontal="center" vertical="center" textRotation="90" wrapText="1"/>
      <protection locked="0"/>
    </xf>
    <xf numFmtId="0" fontId="8" fillId="25" borderId="63" xfId="44" applyFont="1" applyFill="1" applyBorder="1" applyAlignment="1" applyProtection="1">
      <alignment horizontal="center" vertical="center" textRotation="90" wrapText="1"/>
      <protection locked="0"/>
    </xf>
    <xf numFmtId="0" fontId="8" fillId="25" borderId="64" xfId="44" applyFont="1" applyFill="1" applyBorder="1" applyAlignment="1" applyProtection="1">
      <alignment horizontal="center" vertical="center" textRotation="90" wrapText="1"/>
      <protection locked="0"/>
    </xf>
    <xf numFmtId="0" fontId="8" fillId="25" borderId="40" xfId="44" applyFont="1" applyFill="1" applyBorder="1" applyAlignment="1" applyProtection="1">
      <alignment horizontal="center" vertical="center" textRotation="90" wrapText="1"/>
      <protection locked="0"/>
    </xf>
    <xf numFmtId="0" fontId="8" fillId="25" borderId="55" xfId="44" applyFont="1" applyFill="1" applyBorder="1" applyAlignment="1" applyProtection="1">
      <alignment horizontal="center" vertical="center" textRotation="90" wrapText="1"/>
      <protection locked="0"/>
    </xf>
    <xf numFmtId="0" fontId="8" fillId="25" borderId="38" xfId="44" applyFont="1" applyFill="1" applyBorder="1" applyAlignment="1" applyProtection="1">
      <alignment horizontal="center" vertical="center" textRotation="90" wrapText="1"/>
      <protection locked="0"/>
    </xf>
    <xf numFmtId="0" fontId="8" fillId="25" borderId="56" xfId="44" applyFont="1" applyFill="1" applyBorder="1" applyAlignment="1" applyProtection="1">
      <alignment horizontal="center" vertical="center" textRotation="90" wrapText="1"/>
      <protection locked="0"/>
    </xf>
    <xf numFmtId="0" fontId="8" fillId="25" borderId="57" xfId="44" applyFont="1" applyFill="1" applyBorder="1" applyAlignment="1" applyProtection="1">
      <alignment horizontal="center" vertical="center" textRotation="90" wrapText="1"/>
      <protection locked="0"/>
    </xf>
    <xf numFmtId="0" fontId="8" fillId="25" borderId="58" xfId="44" applyFont="1" applyFill="1" applyBorder="1" applyAlignment="1" applyProtection="1">
      <alignment horizontal="center" vertical="center" textRotation="90" wrapText="1"/>
      <protection locked="0"/>
    </xf>
    <xf numFmtId="0" fontId="8" fillId="26" borderId="59" xfId="44" applyFont="1" applyFill="1" applyBorder="1" applyAlignment="1" applyProtection="1">
      <alignment horizontal="center" vertical="center" textRotation="90" wrapText="1"/>
      <protection locked="0"/>
    </xf>
    <xf numFmtId="0" fontId="8" fillId="26" borderId="60" xfId="44" applyFont="1" applyFill="1" applyBorder="1" applyAlignment="1" applyProtection="1">
      <alignment horizontal="center" vertical="center" textRotation="90" wrapText="1"/>
      <protection locked="0"/>
    </xf>
    <xf numFmtId="0" fontId="8" fillId="26" borderId="61" xfId="44" applyFont="1" applyFill="1" applyBorder="1" applyAlignment="1" applyProtection="1">
      <alignment horizontal="center" vertical="center" textRotation="90" wrapText="1"/>
      <protection locked="0"/>
    </xf>
    <xf numFmtId="0" fontId="8" fillId="26" borderId="62" xfId="44" applyFont="1" applyFill="1" applyBorder="1" applyAlignment="1" applyProtection="1">
      <alignment horizontal="center" vertical="center" textRotation="90" wrapText="1"/>
      <protection locked="0"/>
    </xf>
    <xf numFmtId="0" fontId="8" fillId="26" borderId="63" xfId="44" applyFont="1" applyFill="1" applyBorder="1" applyAlignment="1" applyProtection="1">
      <alignment horizontal="center" vertical="center" textRotation="90" wrapText="1"/>
      <protection locked="0"/>
    </xf>
    <xf numFmtId="0" fontId="8" fillId="26" borderId="64" xfId="44" applyFont="1" applyFill="1" applyBorder="1" applyAlignment="1" applyProtection="1">
      <alignment horizontal="center" vertical="center" textRotation="90" wrapText="1"/>
      <protection locked="0"/>
    </xf>
    <xf numFmtId="0" fontId="10" fillId="28" borderId="65" xfId="44" applyFont="1" applyFill="1" applyBorder="1" applyAlignment="1" applyProtection="1">
      <alignment horizontal="center" vertical="center" textRotation="90" wrapText="1"/>
      <protection locked="0"/>
    </xf>
    <xf numFmtId="0" fontId="10" fillId="28" borderId="66" xfId="44" applyFont="1" applyFill="1" applyBorder="1" applyAlignment="1" applyProtection="1">
      <alignment horizontal="center" vertical="center" textRotation="90" wrapText="1"/>
      <protection locked="0"/>
    </xf>
    <xf numFmtId="0" fontId="10" fillId="28" borderId="67" xfId="44" applyFont="1" applyFill="1" applyBorder="1" applyAlignment="1" applyProtection="1">
      <alignment horizontal="center" vertical="center" textRotation="90" wrapText="1"/>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Normal" xfId="44"/>
    <cellStyle name="Input" xfId="45"/>
    <cellStyle name="Comma" xfId="46"/>
    <cellStyle name="Comma [0]" xfId="47"/>
    <cellStyle name="Neutrale"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6">
    <dxf>
      <fill>
        <patternFill>
          <bgColor rgb="FFC00000"/>
        </patternFill>
      </fill>
    </dxf>
    <dxf>
      <font>
        <color theme="0"/>
      </font>
      <fill>
        <patternFill>
          <bgColor rgb="FFC00000"/>
        </patternFill>
      </fill>
    </dxf>
    <dxf>
      <font>
        <color theme="0"/>
      </font>
      <fill>
        <patternFill>
          <bgColor rgb="FFC00000"/>
        </patternFill>
      </fill>
    </dxf>
    <dxf>
      <fill>
        <patternFill>
          <bgColor rgb="FFC00000"/>
        </patternFill>
      </fill>
    </dxf>
    <dxf>
      <font>
        <color theme="0"/>
      </font>
      <fill>
        <patternFill>
          <bgColor rgb="FFC00000"/>
        </patternFill>
      </fill>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1562100</xdr:colOff>
      <xdr:row>2</xdr:row>
      <xdr:rowOff>95250</xdr:rowOff>
    </xdr:from>
    <xdr:to>
      <xdr:col>2</xdr:col>
      <xdr:colOff>3114675</xdr:colOff>
      <xdr:row>5</xdr:row>
      <xdr:rowOff>104775</xdr:rowOff>
    </xdr:to>
    <xdr:pic>
      <xdr:nvPicPr>
        <xdr:cNvPr id="1" name="Immagine 1"/>
        <xdr:cNvPicPr preferRelativeResize="1">
          <a:picLocks noChangeAspect="1"/>
        </xdr:cNvPicPr>
      </xdr:nvPicPr>
      <xdr:blipFill>
        <a:blip r:embed="rId1"/>
        <a:stretch>
          <a:fillRect/>
        </a:stretch>
      </xdr:blipFill>
      <xdr:spPr>
        <a:xfrm>
          <a:off x="3629025" y="485775"/>
          <a:ext cx="1552575" cy="581025"/>
        </a:xfrm>
        <a:prstGeom prst="rect">
          <a:avLst/>
        </a:prstGeom>
        <a:noFill/>
        <a:ln w="9360" cmpd="sng">
          <a:noFill/>
        </a:ln>
      </xdr:spPr>
    </xdr:pic>
    <xdr:clientData/>
  </xdr:twoCellAnchor>
  <xdr:twoCellAnchor editAs="oneCell">
    <xdr:from>
      <xdr:col>0</xdr:col>
      <xdr:colOff>561975</xdr:colOff>
      <xdr:row>0</xdr:row>
      <xdr:rowOff>85725</xdr:rowOff>
    </xdr:from>
    <xdr:to>
      <xdr:col>0</xdr:col>
      <xdr:colOff>1562100</xdr:colOff>
      <xdr:row>6</xdr:row>
      <xdr:rowOff>161925</xdr:rowOff>
    </xdr:to>
    <xdr:pic>
      <xdr:nvPicPr>
        <xdr:cNvPr id="2" name="Immagine 2"/>
        <xdr:cNvPicPr preferRelativeResize="1">
          <a:picLocks noChangeAspect="1"/>
        </xdr:cNvPicPr>
      </xdr:nvPicPr>
      <xdr:blipFill>
        <a:blip r:embed="rId2"/>
        <a:stretch>
          <a:fillRect/>
        </a:stretch>
      </xdr:blipFill>
      <xdr:spPr>
        <a:xfrm>
          <a:off x="561975" y="85725"/>
          <a:ext cx="1000125" cy="1228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pspuglia.it/Documents%20and%20Settings\pc37\Impostazioni%20locali\Temporary%20Internet%20Files\Content.Outlook\GVRTVO7F\SCHEDA%20MONITORAGGIO%20PDZ%20-%20Barletta%20%20Natale%2010giu%208-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apspuglia.it/Documents%20and%20Settings\pc37\Impostazioni%20locali\Temporary%20Internet%20Files\Content.Outlook\GVRTVO7F\SCHEDA%20MONITORAGGIO%20PDZ%20-%20Barletta%20%20Natale%2009giu%201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i identificativi"/>
      <sheetName val="Quadro riepilogativo"/>
      <sheetName val="WELFARE D'ACCESSO"/>
      <sheetName val="SERVIZI DOMICILIARI"/>
      <sheetName val="SERVIZI COMUNITARI"/>
      <sheetName val="ASILO NIDO"/>
      <sheetName val="STRUTTURE RESIDENZIALI"/>
      <sheetName val="INTERVENTI MONETARI"/>
      <sheetName val="RESPONSABILITA' FAMILIAR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identificativi"/>
      <sheetName val="Quadro riepilogativo"/>
      <sheetName val="WELFARE D'ACCESSO"/>
      <sheetName val="SERVIZI DOMICILIARI"/>
      <sheetName val="SERVIZI COMUNITARI"/>
      <sheetName val="ASILO NIDO"/>
      <sheetName val="STRUTTURE RESIDENZIALI"/>
      <sheetName val="INTERVENTI MONETARI"/>
      <sheetName val="RESPONSABILITA' FAMILIAR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9"/>
  <sheetViews>
    <sheetView zoomScale="75" zoomScaleNormal="75" zoomScalePageLayoutView="0" workbookViewId="0" topLeftCell="A1">
      <selection activeCell="C33" sqref="C33"/>
    </sheetView>
  </sheetViews>
  <sheetFormatPr defaultColWidth="9.28125" defaultRowHeight="12.75"/>
  <cols>
    <col min="1" max="1" width="29.28125" style="1" customWidth="1"/>
    <col min="2" max="2" width="1.7109375" style="1" customWidth="1"/>
    <col min="3" max="3" width="62.00390625" style="1" customWidth="1"/>
    <col min="4" max="4" width="9.28125" style="1" hidden="1" customWidth="1"/>
    <col min="5" max="16384" width="9.28125" style="1" customWidth="1"/>
  </cols>
  <sheetData>
    <row r="1" ht="15">
      <c r="A1" s="2"/>
    </row>
    <row r="2" spans="1:3" ht="15.75" customHeight="1">
      <c r="A2" s="3"/>
      <c r="B2" s="4"/>
      <c r="C2" s="4"/>
    </row>
    <row r="3" spans="1:3" s="2" customFormat="1" ht="15">
      <c r="A3" s="3"/>
      <c r="B3" s="3"/>
      <c r="C3" s="3"/>
    </row>
    <row r="4" spans="1:3" ht="15">
      <c r="A4" s="4"/>
      <c r="B4" s="4"/>
      <c r="C4" s="4"/>
    </row>
    <row r="5" ht="15"/>
    <row r="6" ht="15"/>
    <row r="7" ht="15"/>
    <row r="8" spans="1:4" ht="15">
      <c r="A8" s="310" t="s">
        <v>65</v>
      </c>
      <c r="B8" s="310"/>
      <c r="C8" s="310"/>
      <c r="D8" s="310"/>
    </row>
    <row r="9" spans="1:4" ht="15">
      <c r="A9" s="310"/>
      <c r="B9" s="310"/>
      <c r="C9" s="310"/>
      <c r="D9" s="310"/>
    </row>
    <row r="11" ht="18.75">
      <c r="A11" s="5" t="s">
        <v>14</v>
      </c>
    </row>
    <row r="14" spans="1:3" ht="15">
      <c r="A14" s="6" t="s">
        <v>15</v>
      </c>
      <c r="C14" s="279" t="s">
        <v>261</v>
      </c>
    </row>
    <row r="16" spans="1:3" ht="15">
      <c r="A16" s="6" t="s">
        <v>16</v>
      </c>
      <c r="C16" s="279" t="s">
        <v>262</v>
      </c>
    </row>
    <row r="18" spans="1:3" ht="15">
      <c r="A18" s="6" t="s">
        <v>17</v>
      </c>
      <c r="C18" s="281" t="s">
        <v>263</v>
      </c>
    </row>
    <row r="20" spans="1:3" ht="15">
      <c r="A20" s="6" t="s">
        <v>18</v>
      </c>
      <c r="C20" s="282" t="s">
        <v>264</v>
      </c>
    </row>
    <row r="25" ht="18.75">
      <c r="A25" s="5" t="s">
        <v>19</v>
      </c>
    </row>
    <row r="27" spans="1:3" ht="15">
      <c r="A27" s="6" t="s">
        <v>20</v>
      </c>
      <c r="C27" s="7" t="s">
        <v>265</v>
      </c>
    </row>
    <row r="29" spans="1:3" ht="15">
      <c r="A29" s="6" t="s">
        <v>21</v>
      </c>
      <c r="C29" s="279" t="s">
        <v>266</v>
      </c>
    </row>
    <row r="31" spans="1:3" ht="15">
      <c r="A31" s="6" t="s">
        <v>17</v>
      </c>
      <c r="C31" s="280" t="s">
        <v>263</v>
      </c>
    </row>
    <row r="33" spans="1:3" ht="15">
      <c r="A33" s="6" t="s">
        <v>18</v>
      </c>
      <c r="C33" s="282" t="s">
        <v>264</v>
      </c>
    </row>
    <row r="35" ht="15">
      <c r="C35" s="8"/>
    </row>
    <row r="39" ht="15">
      <c r="H39" s="9"/>
    </row>
  </sheetData>
  <sheetProtection password="924F" sheet="1" objects="1" scenarios="1" selectLockedCells="1"/>
  <mergeCells count="1">
    <mergeCell ref="A8:D9"/>
  </mergeCells>
  <printOptions horizontalCentered="1" verticalCentered="1"/>
  <pageMargins left="0.7086614173228347" right="0.7086614173228347" top="0.7480314960629921" bottom="0.7480314960629921" header="0.5118110236220472"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dimension ref="A1:H99"/>
  <sheetViews>
    <sheetView zoomScale="73" zoomScaleNormal="73" zoomScalePageLayoutView="0" workbookViewId="0" topLeftCell="C1">
      <selection activeCell="E36" sqref="E36"/>
    </sheetView>
  </sheetViews>
  <sheetFormatPr defaultColWidth="9.140625" defaultRowHeight="12.75"/>
  <cols>
    <col min="1" max="1" width="35.28125" style="202" bestFit="1" customWidth="1"/>
    <col min="2" max="2" width="76.8515625" style="224" bestFit="1" customWidth="1"/>
    <col min="3" max="4" width="22.421875" style="202" customWidth="1"/>
    <col min="5" max="6" width="15.421875" style="224" bestFit="1" customWidth="1"/>
    <col min="7" max="7" width="35.421875" style="202" customWidth="1"/>
    <col min="8" max="8" width="28.421875" style="202" customWidth="1"/>
    <col min="9" max="9" width="17.7109375" style="202" bestFit="1" customWidth="1"/>
    <col min="10" max="10" width="13.00390625" style="202" customWidth="1"/>
    <col min="11" max="16384" width="9.140625" style="202" customWidth="1"/>
  </cols>
  <sheetData>
    <row r="1" spans="1:8" ht="16.5" thickBot="1">
      <c r="A1" s="322" t="s">
        <v>146</v>
      </c>
      <c r="B1" s="320" t="s">
        <v>66</v>
      </c>
      <c r="C1" s="318" t="s">
        <v>8</v>
      </c>
      <c r="D1" s="318" t="s">
        <v>252</v>
      </c>
      <c r="E1" s="324" t="s">
        <v>201</v>
      </c>
      <c r="F1" s="325"/>
      <c r="G1" s="318" t="s">
        <v>114</v>
      </c>
      <c r="H1" s="318" t="s">
        <v>202</v>
      </c>
    </row>
    <row r="2" spans="1:8" ht="56.25" customHeight="1" thickBot="1">
      <c r="A2" s="323"/>
      <c r="B2" s="321"/>
      <c r="C2" s="319"/>
      <c r="D2" s="319"/>
      <c r="E2" s="203" t="s">
        <v>205</v>
      </c>
      <c r="F2" s="204" t="s">
        <v>206</v>
      </c>
      <c r="G2" s="319"/>
      <c r="H2" s="319"/>
    </row>
    <row r="3" spans="1:8" ht="15.75" customHeight="1" thickBot="1">
      <c r="A3" s="311" t="s">
        <v>145</v>
      </c>
      <c r="B3" s="205" t="s">
        <v>9</v>
      </c>
      <c r="C3" s="206" t="s">
        <v>43</v>
      </c>
      <c r="D3" s="206" t="s">
        <v>99</v>
      </c>
      <c r="E3" s="207">
        <v>2</v>
      </c>
      <c r="F3" s="207"/>
      <c r="G3" s="208" t="s">
        <v>116</v>
      </c>
      <c r="H3" s="209">
        <v>15</v>
      </c>
    </row>
    <row r="4" spans="1:8" ht="15.75" customHeight="1" thickBot="1">
      <c r="A4" s="312"/>
      <c r="B4" s="210" t="s">
        <v>96</v>
      </c>
      <c r="C4" s="211" t="s">
        <v>99</v>
      </c>
      <c r="D4" s="211" t="s">
        <v>99</v>
      </c>
      <c r="E4" s="212"/>
      <c r="F4" s="212"/>
      <c r="G4" s="213" t="s">
        <v>116</v>
      </c>
      <c r="H4" s="209">
        <v>15</v>
      </c>
    </row>
    <row r="5" spans="1:8" ht="15.75" customHeight="1" thickBot="1">
      <c r="A5" s="312"/>
      <c r="B5" s="210" t="s">
        <v>97</v>
      </c>
      <c r="C5" s="211" t="s">
        <v>43</v>
      </c>
      <c r="D5" s="211" t="s">
        <v>99</v>
      </c>
      <c r="E5" s="212">
        <v>1</v>
      </c>
      <c r="F5" s="212"/>
      <c r="G5" s="213" t="s">
        <v>116</v>
      </c>
      <c r="H5" s="209">
        <v>15</v>
      </c>
    </row>
    <row r="6" spans="1:8" ht="15.75" customHeight="1" thickBot="1">
      <c r="A6" s="312"/>
      <c r="B6" s="210" t="s">
        <v>98</v>
      </c>
      <c r="C6" s="211" t="s">
        <v>99</v>
      </c>
      <c r="D6" s="211" t="s">
        <v>99</v>
      </c>
      <c r="E6" s="212">
        <v>3</v>
      </c>
      <c r="F6" s="212"/>
      <c r="G6" s="213" t="s">
        <v>116</v>
      </c>
      <c r="H6" s="209"/>
    </row>
    <row r="7" spans="1:8" ht="15.75" customHeight="1" thickBot="1">
      <c r="A7" s="313"/>
      <c r="B7" s="214" t="s">
        <v>27</v>
      </c>
      <c r="C7" s="215" t="s">
        <v>99</v>
      </c>
      <c r="D7" s="215" t="s">
        <v>99</v>
      </c>
      <c r="E7" s="216">
        <v>5</v>
      </c>
      <c r="F7" s="216"/>
      <c r="G7" s="217" t="s">
        <v>116</v>
      </c>
      <c r="H7" s="209"/>
    </row>
    <row r="8" spans="1:8" ht="15.75" customHeight="1" thickBot="1">
      <c r="A8" s="311" t="s">
        <v>147</v>
      </c>
      <c r="B8" s="205" t="s">
        <v>113</v>
      </c>
      <c r="C8" s="206" t="s">
        <v>43</v>
      </c>
      <c r="D8" s="206" t="s">
        <v>99</v>
      </c>
      <c r="E8" s="207">
        <v>6</v>
      </c>
      <c r="F8" s="207"/>
      <c r="G8" s="208" t="s">
        <v>116</v>
      </c>
      <c r="H8" s="209">
        <v>15</v>
      </c>
    </row>
    <row r="9" spans="1:8" ht="15.75" customHeight="1" thickBot="1">
      <c r="A9" s="312"/>
      <c r="B9" s="210" t="s">
        <v>40</v>
      </c>
      <c r="C9" s="211" t="s">
        <v>43</v>
      </c>
      <c r="D9" s="211" t="s">
        <v>99</v>
      </c>
      <c r="E9" s="212">
        <v>7</v>
      </c>
      <c r="F9" s="212"/>
      <c r="G9" s="213" t="s">
        <v>116</v>
      </c>
      <c r="H9" s="209">
        <v>15</v>
      </c>
    </row>
    <row r="10" spans="1:8" ht="15.75" customHeight="1" thickBot="1">
      <c r="A10" s="312"/>
      <c r="B10" s="210" t="s">
        <v>143</v>
      </c>
      <c r="C10" s="211" t="s">
        <v>43</v>
      </c>
      <c r="D10" s="211" t="s">
        <v>99</v>
      </c>
      <c r="E10" s="212">
        <v>7</v>
      </c>
      <c r="F10" s="212"/>
      <c r="G10" s="213" t="s">
        <v>116</v>
      </c>
      <c r="H10" s="209">
        <v>15</v>
      </c>
    </row>
    <row r="11" spans="1:8" ht="15.75" customHeight="1" thickBot="1">
      <c r="A11" s="312"/>
      <c r="B11" s="210" t="s">
        <v>41</v>
      </c>
      <c r="C11" s="211" t="s">
        <v>43</v>
      </c>
      <c r="D11" s="211" t="s">
        <v>99</v>
      </c>
      <c r="E11" s="212">
        <v>8</v>
      </c>
      <c r="F11" s="212"/>
      <c r="G11" s="213" t="s">
        <v>116</v>
      </c>
      <c r="H11" s="209">
        <v>15</v>
      </c>
    </row>
    <row r="12" spans="1:8" ht="15.75" customHeight="1" thickBot="1">
      <c r="A12" s="312"/>
      <c r="B12" s="210" t="s">
        <v>10</v>
      </c>
      <c r="C12" s="211" t="s">
        <v>43</v>
      </c>
      <c r="D12" s="211" t="s">
        <v>99</v>
      </c>
      <c r="E12" s="212">
        <v>8</v>
      </c>
      <c r="F12" s="212"/>
      <c r="G12" s="213" t="s">
        <v>116</v>
      </c>
      <c r="H12" s="209">
        <v>15</v>
      </c>
    </row>
    <row r="13" spans="1:8" ht="15.75" customHeight="1" thickBot="1">
      <c r="A13" s="312"/>
      <c r="B13" s="210" t="s">
        <v>11</v>
      </c>
      <c r="C13" s="211" t="s">
        <v>43</v>
      </c>
      <c r="D13" s="211" t="s">
        <v>99</v>
      </c>
      <c r="E13" s="212">
        <v>9</v>
      </c>
      <c r="F13" s="212"/>
      <c r="G13" s="213" t="s">
        <v>116</v>
      </c>
      <c r="H13" s="209">
        <v>15</v>
      </c>
    </row>
    <row r="14" spans="1:8" ht="15.75" customHeight="1" thickBot="1">
      <c r="A14" s="312"/>
      <c r="B14" s="210" t="s">
        <v>12</v>
      </c>
      <c r="C14" s="211" t="s">
        <v>43</v>
      </c>
      <c r="D14" s="211" t="s">
        <v>99</v>
      </c>
      <c r="E14" s="212">
        <v>9</v>
      </c>
      <c r="F14" s="212"/>
      <c r="G14" s="213" t="s">
        <v>116</v>
      </c>
      <c r="H14" s="209">
        <v>15</v>
      </c>
    </row>
    <row r="15" spans="1:8" ht="15.75" customHeight="1" thickBot="1">
      <c r="A15" s="313"/>
      <c r="B15" s="214" t="s">
        <v>42</v>
      </c>
      <c r="C15" s="215" t="s">
        <v>99</v>
      </c>
      <c r="D15" s="215" t="s">
        <v>99</v>
      </c>
      <c r="E15" s="216"/>
      <c r="F15" s="216"/>
      <c r="G15" s="217" t="s">
        <v>116</v>
      </c>
      <c r="H15" s="209">
        <v>15</v>
      </c>
    </row>
    <row r="16" spans="1:8" ht="15.75" customHeight="1" thickBot="1">
      <c r="A16" s="311" t="s">
        <v>148</v>
      </c>
      <c r="B16" s="205" t="s">
        <v>44</v>
      </c>
      <c r="C16" s="206" t="s">
        <v>99</v>
      </c>
      <c r="D16" s="206" t="s">
        <v>99</v>
      </c>
      <c r="E16" s="207">
        <v>10</v>
      </c>
      <c r="F16" s="207"/>
      <c r="G16" s="208" t="s">
        <v>116</v>
      </c>
      <c r="H16" s="209"/>
    </row>
    <row r="17" spans="1:8" ht="15.75" customHeight="1" thickBot="1">
      <c r="A17" s="312"/>
      <c r="B17" s="210" t="s">
        <v>37</v>
      </c>
      <c r="C17" s="211" t="s">
        <v>99</v>
      </c>
      <c r="D17" s="211" t="s">
        <v>99</v>
      </c>
      <c r="E17" s="212"/>
      <c r="F17" s="212"/>
      <c r="G17" s="213" t="s">
        <v>116</v>
      </c>
      <c r="H17" s="209"/>
    </row>
    <row r="18" spans="1:8" ht="15.75" customHeight="1" thickBot="1">
      <c r="A18" s="312"/>
      <c r="B18" s="210" t="s">
        <v>13</v>
      </c>
      <c r="C18" s="211" t="s">
        <v>99</v>
      </c>
      <c r="D18" s="211" t="s">
        <v>99</v>
      </c>
      <c r="E18" s="212"/>
      <c r="F18" s="212"/>
      <c r="G18" s="213" t="s">
        <v>116</v>
      </c>
      <c r="H18" s="209"/>
    </row>
    <row r="19" spans="1:8" ht="15.75" customHeight="1" thickBot="1">
      <c r="A19" s="312"/>
      <c r="B19" s="210" t="s">
        <v>157</v>
      </c>
      <c r="C19" s="211" t="s">
        <v>99</v>
      </c>
      <c r="D19" s="211" t="s">
        <v>99</v>
      </c>
      <c r="E19" s="212">
        <v>11</v>
      </c>
      <c r="F19" s="212"/>
      <c r="G19" s="213" t="s">
        <v>116</v>
      </c>
      <c r="H19" s="209"/>
    </row>
    <row r="20" spans="1:8" ht="15.75" customHeight="1" thickBot="1">
      <c r="A20" s="312"/>
      <c r="B20" s="210" t="s">
        <v>45</v>
      </c>
      <c r="C20" s="211" t="s">
        <v>99</v>
      </c>
      <c r="D20" s="211" t="s">
        <v>99</v>
      </c>
      <c r="E20" s="212"/>
      <c r="F20" s="212"/>
      <c r="G20" s="213" t="s">
        <v>116</v>
      </c>
      <c r="H20" s="209"/>
    </row>
    <row r="21" spans="1:8" ht="15.75" customHeight="1" thickBot="1">
      <c r="A21" s="312"/>
      <c r="B21" s="210" t="s">
        <v>38</v>
      </c>
      <c r="C21" s="211" t="s">
        <v>99</v>
      </c>
      <c r="D21" s="211" t="s">
        <v>99</v>
      </c>
      <c r="E21" s="212"/>
      <c r="F21" s="212"/>
      <c r="G21" s="213" t="s">
        <v>116</v>
      </c>
      <c r="H21" s="209"/>
    </row>
    <row r="22" spans="1:8" ht="15.75" customHeight="1" thickBot="1">
      <c r="A22" s="312"/>
      <c r="B22" s="210" t="s">
        <v>158</v>
      </c>
      <c r="C22" s="211" t="s">
        <v>99</v>
      </c>
      <c r="D22" s="211" t="s">
        <v>99</v>
      </c>
      <c r="E22" s="212"/>
      <c r="F22" s="212"/>
      <c r="G22" s="213" t="s">
        <v>116</v>
      </c>
      <c r="H22" s="209"/>
    </row>
    <row r="23" spans="1:8" ht="15.75" customHeight="1" thickBot="1">
      <c r="A23" s="312"/>
      <c r="B23" s="210" t="s">
        <v>159</v>
      </c>
      <c r="C23" s="211" t="s">
        <v>99</v>
      </c>
      <c r="D23" s="211" t="s">
        <v>99</v>
      </c>
      <c r="E23" s="212"/>
      <c r="F23" s="212"/>
      <c r="G23" s="213" t="s">
        <v>116</v>
      </c>
      <c r="H23" s="209"/>
    </row>
    <row r="24" spans="1:8" ht="15.75" customHeight="1" thickBot="1">
      <c r="A24" s="312"/>
      <c r="B24" s="210" t="s">
        <v>160</v>
      </c>
      <c r="C24" s="211" t="s">
        <v>99</v>
      </c>
      <c r="D24" s="211" t="s">
        <v>99</v>
      </c>
      <c r="E24" s="212"/>
      <c r="F24" s="212"/>
      <c r="G24" s="213" t="s">
        <v>116</v>
      </c>
      <c r="H24" s="209"/>
    </row>
    <row r="25" spans="1:8" ht="15.75" customHeight="1" thickBot="1">
      <c r="A25" s="312"/>
      <c r="B25" s="210" t="s">
        <v>1</v>
      </c>
      <c r="C25" s="211" t="s">
        <v>99</v>
      </c>
      <c r="D25" s="211" t="s">
        <v>43</v>
      </c>
      <c r="E25" s="212"/>
      <c r="F25" s="212"/>
      <c r="G25" s="213" t="s">
        <v>116</v>
      </c>
      <c r="H25" s="209"/>
    </row>
    <row r="26" spans="1:8" ht="15.75" customHeight="1" thickBot="1">
      <c r="A26" s="317"/>
      <c r="B26" s="283" t="s">
        <v>39</v>
      </c>
      <c r="C26" s="215" t="s">
        <v>43</v>
      </c>
      <c r="D26" s="215" t="s">
        <v>99</v>
      </c>
      <c r="E26" s="216">
        <v>27</v>
      </c>
      <c r="F26" s="216"/>
      <c r="G26" s="213" t="s">
        <v>116</v>
      </c>
      <c r="H26" s="209">
        <v>15</v>
      </c>
    </row>
    <row r="27" spans="1:8" ht="15.75" customHeight="1" thickBot="1">
      <c r="A27" s="313"/>
      <c r="B27" s="214" t="s">
        <v>56</v>
      </c>
      <c r="C27" s="221" t="s">
        <v>99</v>
      </c>
      <c r="D27" s="221" t="s">
        <v>99</v>
      </c>
      <c r="E27" s="222">
        <v>17</v>
      </c>
      <c r="F27" s="222"/>
      <c r="G27" s="217" t="s">
        <v>116</v>
      </c>
      <c r="H27" s="209"/>
    </row>
    <row r="28" spans="1:8" ht="15.75" customHeight="1" thickBot="1">
      <c r="A28" s="242" t="s">
        <v>233</v>
      </c>
      <c r="B28" s="243" t="s">
        <v>234</v>
      </c>
      <c r="C28" s="244" t="s">
        <v>99</v>
      </c>
      <c r="D28" s="244" t="s">
        <v>99</v>
      </c>
      <c r="E28" s="245"/>
      <c r="F28" s="245"/>
      <c r="G28" s="208" t="s">
        <v>116</v>
      </c>
      <c r="H28" s="209"/>
    </row>
    <row r="29" spans="1:8" ht="15.75" customHeight="1" thickBot="1">
      <c r="A29" s="311" t="s">
        <v>5</v>
      </c>
      <c r="B29" s="205" t="s">
        <v>73</v>
      </c>
      <c r="C29" s="206" t="s">
        <v>99</v>
      </c>
      <c r="D29" s="206" t="s">
        <v>99</v>
      </c>
      <c r="E29" s="207">
        <v>14</v>
      </c>
      <c r="F29" s="207"/>
      <c r="G29" s="208" t="s">
        <v>116</v>
      </c>
      <c r="H29" s="209"/>
    </row>
    <row r="30" spans="1:8" ht="15.75" customHeight="1" thickBot="1">
      <c r="A30" s="312"/>
      <c r="B30" s="210" t="s">
        <v>34</v>
      </c>
      <c r="C30" s="211" t="s">
        <v>68</v>
      </c>
      <c r="D30" s="211" t="s">
        <v>99</v>
      </c>
      <c r="E30" s="212"/>
      <c r="F30" s="212"/>
      <c r="G30" s="213" t="s">
        <v>116</v>
      </c>
      <c r="H30" s="209">
        <v>15</v>
      </c>
    </row>
    <row r="31" spans="1:8" ht="15.75" customHeight="1" thickBot="1">
      <c r="A31" s="312"/>
      <c r="B31" s="210" t="s">
        <v>74</v>
      </c>
      <c r="C31" s="211" t="s">
        <v>43</v>
      </c>
      <c r="D31" s="211" t="s">
        <v>99</v>
      </c>
      <c r="E31" s="212">
        <v>15</v>
      </c>
      <c r="F31" s="212"/>
      <c r="G31" s="213" t="s">
        <v>116</v>
      </c>
      <c r="H31" s="209">
        <v>15</v>
      </c>
    </row>
    <row r="32" spans="1:8" ht="15.75" customHeight="1" thickBot="1">
      <c r="A32" s="312"/>
      <c r="B32" s="210" t="s">
        <v>0</v>
      </c>
      <c r="C32" s="211" t="s">
        <v>99</v>
      </c>
      <c r="D32" s="211" t="s">
        <v>99</v>
      </c>
      <c r="E32" s="212">
        <v>15</v>
      </c>
      <c r="F32" s="212"/>
      <c r="G32" s="213" t="s">
        <v>116</v>
      </c>
      <c r="H32" s="209"/>
    </row>
    <row r="33" spans="1:8" ht="15.75" customHeight="1" thickBot="1">
      <c r="A33" s="312"/>
      <c r="B33" s="210" t="s">
        <v>2</v>
      </c>
      <c r="C33" s="211" t="s">
        <v>99</v>
      </c>
      <c r="D33" s="211" t="s">
        <v>43</v>
      </c>
      <c r="E33" s="212"/>
      <c r="F33" s="212"/>
      <c r="G33" s="213" t="s">
        <v>116</v>
      </c>
      <c r="H33" s="209"/>
    </row>
    <row r="34" spans="1:8" ht="15.75" customHeight="1" thickBot="1">
      <c r="A34" s="312"/>
      <c r="B34" s="210" t="s">
        <v>57</v>
      </c>
      <c r="C34" s="211" t="s">
        <v>43</v>
      </c>
      <c r="D34" s="211" t="s">
        <v>99</v>
      </c>
      <c r="E34" s="212">
        <v>17</v>
      </c>
      <c r="F34" s="212"/>
      <c r="G34" s="213" t="s">
        <v>116</v>
      </c>
      <c r="H34" s="209">
        <v>15</v>
      </c>
    </row>
    <row r="35" spans="1:8" ht="15.75" customHeight="1" thickBot="1">
      <c r="A35" s="317"/>
      <c r="B35" s="283" t="s">
        <v>35</v>
      </c>
      <c r="C35" s="215" t="s">
        <v>43</v>
      </c>
      <c r="D35" s="215" t="s">
        <v>99</v>
      </c>
      <c r="E35" s="216">
        <v>16</v>
      </c>
      <c r="F35" s="216"/>
      <c r="G35" s="213" t="s">
        <v>116</v>
      </c>
      <c r="H35" s="209">
        <v>15</v>
      </c>
    </row>
    <row r="36" spans="1:8" ht="15.75" customHeight="1" thickBot="1">
      <c r="A36" s="313"/>
      <c r="B36" s="214" t="s">
        <v>58</v>
      </c>
      <c r="C36" s="215" t="s">
        <v>43</v>
      </c>
      <c r="D36" s="215" t="s">
        <v>99</v>
      </c>
      <c r="E36" s="216"/>
      <c r="F36" s="216"/>
      <c r="G36" s="217" t="s">
        <v>116</v>
      </c>
      <c r="H36" s="209">
        <v>15</v>
      </c>
    </row>
    <row r="37" spans="1:8" ht="15.75" customHeight="1" thickBot="1">
      <c r="A37" s="311" t="s">
        <v>6</v>
      </c>
      <c r="B37" s="205" t="s">
        <v>28</v>
      </c>
      <c r="C37" s="206" t="s">
        <v>43</v>
      </c>
      <c r="D37" s="206" t="s">
        <v>99</v>
      </c>
      <c r="E37" s="207"/>
      <c r="F37" s="207"/>
      <c r="G37" s="208" t="s">
        <v>116</v>
      </c>
      <c r="H37" s="209"/>
    </row>
    <row r="38" spans="1:8" ht="15.75" customHeight="1" thickBot="1">
      <c r="A38" s="312"/>
      <c r="B38" s="210" t="s">
        <v>59</v>
      </c>
      <c r="C38" s="211" t="s">
        <v>99</v>
      </c>
      <c r="D38" s="211" t="s">
        <v>99</v>
      </c>
      <c r="E38" s="212"/>
      <c r="F38" s="212"/>
      <c r="G38" s="213" t="s">
        <v>116</v>
      </c>
      <c r="H38" s="209"/>
    </row>
    <row r="39" spans="1:8" ht="15.75" customHeight="1" thickBot="1">
      <c r="A39" s="312"/>
      <c r="B39" s="210" t="s">
        <v>22</v>
      </c>
      <c r="C39" s="211" t="s">
        <v>99</v>
      </c>
      <c r="D39" s="211" t="s">
        <v>99</v>
      </c>
      <c r="E39" s="212"/>
      <c r="F39" s="212"/>
      <c r="G39" s="213" t="s">
        <v>116</v>
      </c>
      <c r="H39" s="209">
        <v>15</v>
      </c>
    </row>
    <row r="40" spans="1:8" ht="15.75" customHeight="1" thickBot="1">
      <c r="A40" s="312"/>
      <c r="B40" s="210" t="s">
        <v>29</v>
      </c>
      <c r="C40" s="211" t="s">
        <v>99</v>
      </c>
      <c r="D40" s="211" t="s">
        <v>99</v>
      </c>
      <c r="E40" s="212"/>
      <c r="F40" s="212"/>
      <c r="G40" s="213" t="s">
        <v>116</v>
      </c>
      <c r="H40" s="209"/>
    </row>
    <row r="41" spans="1:8" ht="15.75" customHeight="1" thickBot="1">
      <c r="A41" s="312"/>
      <c r="B41" s="210" t="s">
        <v>23</v>
      </c>
      <c r="C41" s="211" t="s">
        <v>99</v>
      </c>
      <c r="D41" s="211" t="s">
        <v>99</v>
      </c>
      <c r="E41" s="212"/>
      <c r="F41" s="212"/>
      <c r="G41" s="213" t="s">
        <v>116</v>
      </c>
      <c r="H41" s="209">
        <v>15</v>
      </c>
    </row>
    <row r="42" spans="1:8" ht="15.75" customHeight="1" thickBot="1">
      <c r="A42" s="312"/>
      <c r="B42" s="210" t="s">
        <v>30</v>
      </c>
      <c r="C42" s="211" t="s">
        <v>43</v>
      </c>
      <c r="D42" s="211" t="s">
        <v>99</v>
      </c>
      <c r="E42" s="212">
        <v>13</v>
      </c>
      <c r="F42" s="212"/>
      <c r="G42" s="213" t="s">
        <v>116</v>
      </c>
      <c r="H42" s="209"/>
    </row>
    <row r="43" spans="1:8" ht="15.75" customHeight="1" thickBot="1">
      <c r="A43" s="312"/>
      <c r="B43" s="210" t="s">
        <v>24</v>
      </c>
      <c r="C43" s="211" t="s">
        <v>43</v>
      </c>
      <c r="D43" s="211" t="s">
        <v>99</v>
      </c>
      <c r="E43" s="212">
        <v>26</v>
      </c>
      <c r="F43" s="212"/>
      <c r="G43" s="213" t="s">
        <v>116</v>
      </c>
      <c r="H43" s="209">
        <v>15</v>
      </c>
    </row>
    <row r="44" spans="1:8" ht="15.75" customHeight="1" thickBot="1">
      <c r="A44" s="312"/>
      <c r="B44" s="210" t="s">
        <v>25</v>
      </c>
      <c r="C44" s="211" t="s">
        <v>99</v>
      </c>
      <c r="D44" s="211" t="s">
        <v>99</v>
      </c>
      <c r="E44" s="212"/>
      <c r="F44" s="212"/>
      <c r="G44" s="213" t="s">
        <v>116</v>
      </c>
      <c r="H44" s="209"/>
    </row>
    <row r="45" spans="1:8" ht="15.75" customHeight="1" thickBot="1">
      <c r="A45" s="312"/>
      <c r="B45" s="210" t="s">
        <v>151</v>
      </c>
      <c r="C45" s="211" t="s">
        <v>43</v>
      </c>
      <c r="D45" s="211" t="s">
        <v>99</v>
      </c>
      <c r="E45" s="212">
        <v>25</v>
      </c>
      <c r="F45" s="212"/>
      <c r="G45" s="213" t="s">
        <v>116</v>
      </c>
      <c r="H45" s="209">
        <v>15</v>
      </c>
    </row>
    <row r="46" spans="1:8" ht="15.75" customHeight="1" thickBot="1">
      <c r="A46" s="313"/>
      <c r="B46" s="214" t="s">
        <v>26</v>
      </c>
      <c r="C46" s="215" t="s">
        <v>99</v>
      </c>
      <c r="D46" s="215" t="s">
        <v>99</v>
      </c>
      <c r="E46" s="216"/>
      <c r="F46" s="216"/>
      <c r="G46" s="217" t="s">
        <v>116</v>
      </c>
      <c r="H46" s="209">
        <v>15</v>
      </c>
    </row>
    <row r="47" spans="1:8" ht="15.75" customHeight="1" thickBot="1">
      <c r="A47" s="314" t="s">
        <v>7</v>
      </c>
      <c r="B47" s="218" t="s">
        <v>189</v>
      </c>
      <c r="C47" s="206" t="s">
        <v>43</v>
      </c>
      <c r="D47" s="206" t="s">
        <v>99</v>
      </c>
      <c r="E47" s="207">
        <v>18</v>
      </c>
      <c r="F47" s="207"/>
      <c r="G47" s="208" t="s">
        <v>116</v>
      </c>
      <c r="H47" s="209">
        <v>15</v>
      </c>
    </row>
    <row r="48" spans="1:8" ht="15.75" customHeight="1" thickBot="1">
      <c r="A48" s="315"/>
      <c r="B48" s="219" t="s">
        <v>190</v>
      </c>
      <c r="C48" s="211" t="s">
        <v>99</v>
      </c>
      <c r="D48" s="211" t="s">
        <v>99</v>
      </c>
      <c r="E48" s="212">
        <v>18</v>
      </c>
      <c r="F48" s="212"/>
      <c r="G48" s="213" t="s">
        <v>116</v>
      </c>
      <c r="H48" s="209"/>
    </row>
    <row r="49" spans="1:8" ht="15.75" customHeight="1" thickBot="1">
      <c r="A49" s="315"/>
      <c r="B49" s="219" t="s">
        <v>200</v>
      </c>
      <c r="C49" s="211" t="s">
        <v>99</v>
      </c>
      <c r="D49" s="211" t="s">
        <v>99</v>
      </c>
      <c r="E49" s="212">
        <v>19</v>
      </c>
      <c r="F49" s="212"/>
      <c r="G49" s="213" t="s">
        <v>116</v>
      </c>
      <c r="H49" s="209"/>
    </row>
    <row r="50" spans="1:8" ht="15.75" customHeight="1" thickBot="1">
      <c r="A50" s="316"/>
      <c r="B50" s="220" t="s">
        <v>191</v>
      </c>
      <c r="C50" s="221" t="s">
        <v>43</v>
      </c>
      <c r="D50" s="221" t="s">
        <v>99</v>
      </c>
      <c r="E50" s="222"/>
      <c r="F50" s="222"/>
      <c r="G50" s="223" t="s">
        <v>116</v>
      </c>
      <c r="H50" s="209"/>
    </row>
    <row r="51" spans="7:8" ht="28.5" customHeight="1" hidden="1">
      <c r="G51" s="308" t="s">
        <v>115</v>
      </c>
      <c r="H51" s="308"/>
    </row>
    <row r="52" spans="7:8" ht="27.75" customHeight="1" hidden="1">
      <c r="G52" s="308" t="s">
        <v>117</v>
      </c>
      <c r="H52" s="308"/>
    </row>
    <row r="53" ht="15.75" customHeight="1" hidden="1">
      <c r="G53" s="308" t="s">
        <v>116</v>
      </c>
    </row>
    <row r="54" ht="15.75" customHeight="1" hidden="1">
      <c r="G54" s="309" t="s">
        <v>254</v>
      </c>
    </row>
    <row r="55" ht="15.75" customHeight="1" hidden="1"/>
    <row r="56" ht="15.75" customHeight="1" hidden="1"/>
    <row r="57" ht="15.75" customHeight="1" hidden="1"/>
    <row r="58" ht="15.75" customHeight="1" hidden="1"/>
    <row r="59" ht="15.75" customHeight="1" hidden="1"/>
    <row r="60" ht="15.75" customHeight="1" hidden="1"/>
    <row r="61" ht="15.75" customHeight="1" hidden="1"/>
    <row r="62" ht="15.75" customHeight="1" hidden="1"/>
    <row r="63" ht="15.75" customHeight="1" hidden="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spans="3:4" ht="15.75" customHeight="1" hidden="1">
      <c r="C98" s="202" t="s">
        <v>43</v>
      </c>
      <c r="D98" s="202" t="s">
        <v>43</v>
      </c>
    </row>
    <row r="99" spans="3:4" ht="15.75" customHeight="1" hidden="1">
      <c r="C99" s="202" t="s">
        <v>99</v>
      </c>
      <c r="D99" s="202" t="s">
        <v>99</v>
      </c>
    </row>
    <row r="100" ht="15.75" customHeight="1" hidden="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sheetData>
  <sheetProtection password="924F" sheet="1" objects="1" scenarios="1" selectLockedCells="1"/>
  <mergeCells count="13">
    <mergeCell ref="H1:H2"/>
    <mergeCell ref="B1:B2"/>
    <mergeCell ref="A3:A7"/>
    <mergeCell ref="A29:A36"/>
    <mergeCell ref="A1:A2"/>
    <mergeCell ref="E1:F1"/>
    <mergeCell ref="C1:C2"/>
    <mergeCell ref="G1:G2"/>
    <mergeCell ref="D1:D2"/>
    <mergeCell ref="A37:A46"/>
    <mergeCell ref="A47:A50"/>
    <mergeCell ref="A16:A27"/>
    <mergeCell ref="A8:A15"/>
  </mergeCells>
  <dataValidations count="4">
    <dataValidation allowBlank="1" showInputMessage="1" sqref="H3:H50"/>
    <dataValidation type="list" allowBlank="1" showInputMessage="1" showErrorMessage="1" sqref="C5:D50 C3:D3">
      <formula1>'Quadro riepilogativo'!$C$98:$C$99</formula1>
    </dataValidation>
    <dataValidation type="list" showInputMessage="1" showErrorMessage="1" sqref="C4:D4">
      <formula1>'Quadro riepilogativo'!$C$98:$C$99</formula1>
    </dataValidation>
    <dataValidation type="list" allowBlank="1" showInputMessage="1" sqref="G3:G50">
      <formula1>'Quadro riepilogativo'!$G$51:$G$54</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1" r:id="rId1"/>
  <rowBreaks count="1" manualBreakCount="1">
    <brk id="5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C73"/>
  <sheetViews>
    <sheetView zoomScale="75" zoomScaleNormal="75" zoomScalePageLayoutView="0" workbookViewId="0" topLeftCell="A1">
      <pane ySplit="2" topLeftCell="BM3" activePane="bottomLeft" state="frozen"/>
      <selection pane="topLeft" activeCell="Q29" sqref="Q29"/>
      <selection pane="bottomLeft" activeCell="I21" sqref="I21"/>
    </sheetView>
  </sheetViews>
  <sheetFormatPr defaultColWidth="9.140625" defaultRowHeight="12.75"/>
  <cols>
    <col min="1" max="1" width="6.7109375" style="256" customWidth="1"/>
    <col min="2" max="2" width="1.421875" style="77" customWidth="1"/>
    <col min="3" max="3" width="38.421875" style="78" customWidth="1"/>
    <col min="4" max="4" width="1.8515625" style="77" customWidth="1"/>
    <col min="5" max="5" width="20.7109375" style="77" customWidth="1"/>
    <col min="6" max="6" width="2.421875" style="77" customWidth="1"/>
    <col min="7" max="7" width="20.7109375" style="77" customWidth="1"/>
    <col min="8" max="8" width="2.421875" style="77" customWidth="1"/>
    <col min="9" max="9" width="20.7109375" style="77" customWidth="1"/>
    <col min="10" max="10" width="2.421875" style="77" customWidth="1"/>
    <col min="11" max="11" width="20.7109375" style="77" customWidth="1"/>
    <col min="12" max="12" width="2.421875" style="77" customWidth="1"/>
    <col min="13" max="13" width="20.7109375" style="77" customWidth="1"/>
    <col min="14" max="14" width="1.421875" style="77" customWidth="1"/>
    <col min="15" max="15" width="14.7109375" style="65" customWidth="1"/>
    <col min="16" max="16" width="1.28515625" style="65" customWidth="1"/>
    <col min="17" max="17" width="21.8515625" style="65" customWidth="1"/>
    <col min="18" max="18" width="1.421875" style="65" customWidth="1"/>
    <col min="19" max="19" width="15.140625" style="65" customWidth="1"/>
    <col min="20" max="20" width="1.28515625" style="65" customWidth="1"/>
    <col min="21" max="21" width="16.28125" style="65" customWidth="1"/>
    <col min="22" max="22" width="1.28515625" style="65" customWidth="1"/>
    <col min="23" max="23" width="22.00390625" style="65" customWidth="1"/>
    <col min="24" max="24" width="1.7109375" style="65" customWidth="1"/>
    <col min="25" max="25" width="21.140625" style="65" customWidth="1"/>
    <col min="26" max="26" width="2.28125" style="65" customWidth="1"/>
    <col min="27" max="27" width="19.7109375" style="65" customWidth="1"/>
    <col min="28" max="28" width="2.00390625" style="65" customWidth="1"/>
    <col min="29" max="29" width="26.140625" style="65" customWidth="1"/>
    <col min="30" max="30" width="1.28515625" style="77" customWidth="1"/>
    <col min="31" max="31" width="20.00390625" style="77" customWidth="1"/>
    <col min="32" max="32" width="1.28515625" style="77" customWidth="1"/>
    <col min="33" max="33" width="16.28125" style="77" customWidth="1"/>
    <col min="34" max="34" width="1.28515625" style="77" customWidth="1"/>
    <col min="35" max="35" width="19.7109375" style="77" customWidth="1"/>
    <col min="36" max="36" width="0.85546875" style="77" customWidth="1"/>
    <col min="37" max="37" width="24.28125" style="77" customWidth="1"/>
    <col min="38" max="38" width="1.28515625" style="77" customWidth="1"/>
    <col min="39" max="39" width="31.00390625" style="77" customWidth="1"/>
    <col min="40" max="16384" width="9.140625" style="77" customWidth="1"/>
  </cols>
  <sheetData>
    <row r="1" spans="1:26" ht="14.25">
      <c r="A1" s="98"/>
      <c r="B1" s="90"/>
      <c r="C1" s="144"/>
      <c r="D1" s="96"/>
      <c r="E1" s="96"/>
      <c r="F1" s="90"/>
      <c r="G1" s="90"/>
      <c r="H1" s="90"/>
      <c r="I1" s="90"/>
      <c r="J1" s="90"/>
      <c r="K1" s="90"/>
      <c r="L1" s="90"/>
      <c r="M1" s="90"/>
      <c r="N1" s="76"/>
      <c r="O1" s="76"/>
      <c r="P1" s="76"/>
      <c r="Q1" s="76"/>
      <c r="R1" s="76"/>
      <c r="S1" s="76"/>
      <c r="T1" s="76"/>
      <c r="U1" s="76"/>
      <c r="V1" s="76"/>
      <c r="W1" s="76"/>
      <c r="X1" s="76"/>
      <c r="Y1" s="76"/>
      <c r="Z1" s="76"/>
    </row>
    <row r="2" spans="2:26" ht="60">
      <c r="B2" s="83"/>
      <c r="C2" s="17"/>
      <c r="D2" s="83"/>
      <c r="E2" s="49" t="s">
        <v>36</v>
      </c>
      <c r="F2" s="83"/>
      <c r="G2" s="49" t="s">
        <v>96</v>
      </c>
      <c r="H2" s="83"/>
      <c r="I2" s="80" t="s">
        <v>127</v>
      </c>
      <c r="J2" s="83"/>
      <c r="K2" s="49" t="s">
        <v>98</v>
      </c>
      <c r="L2" s="83"/>
      <c r="M2" s="49" t="s">
        <v>27</v>
      </c>
      <c r="N2" s="76"/>
      <c r="O2" s="76"/>
      <c r="P2" s="76"/>
      <c r="Q2" s="76"/>
      <c r="R2" s="76"/>
      <c r="S2" s="77"/>
      <c r="T2" s="76"/>
      <c r="U2" s="76"/>
      <c r="V2" s="76"/>
      <c r="W2" s="76"/>
      <c r="X2" s="76"/>
      <c r="Y2" s="76"/>
      <c r="Z2" s="76"/>
    </row>
    <row r="3" spans="1:29" s="98" customFormat="1" ht="15">
      <c r="A3" s="256"/>
      <c r="C3" s="255"/>
      <c r="E3" s="192"/>
      <c r="I3" s="192"/>
      <c r="N3" s="76"/>
      <c r="O3" s="76"/>
      <c r="P3" s="76"/>
      <c r="Q3" s="76"/>
      <c r="R3" s="76"/>
      <c r="S3" s="76"/>
      <c r="T3" s="76"/>
      <c r="U3" s="76"/>
      <c r="V3" s="76"/>
      <c r="W3" s="76"/>
      <c r="X3" s="76"/>
      <c r="Y3" s="76"/>
      <c r="Z3" s="76"/>
      <c r="AA3" s="257"/>
      <c r="AB3" s="257"/>
      <c r="AC3" s="257"/>
    </row>
    <row r="4" spans="1:26" ht="19.5" customHeight="1">
      <c r="A4" s="331" t="s">
        <v>3</v>
      </c>
      <c r="B4" s="145"/>
      <c r="C4" s="146" t="s">
        <v>118</v>
      </c>
      <c r="E4" s="97">
        <v>5800</v>
      </c>
      <c r="G4" s="97"/>
      <c r="I4" s="97">
        <v>820</v>
      </c>
      <c r="K4" s="97"/>
      <c r="M4" s="97"/>
      <c r="N4" s="76"/>
      <c r="O4" s="76"/>
      <c r="P4" s="76"/>
      <c r="Q4" s="76"/>
      <c r="R4" s="76"/>
      <c r="S4" s="76"/>
      <c r="T4" s="76"/>
      <c r="U4" s="76"/>
      <c r="V4" s="76"/>
      <c r="W4" s="76"/>
      <c r="X4" s="76"/>
      <c r="Y4" s="76"/>
      <c r="Z4" s="76"/>
    </row>
    <row r="5" spans="1:26" ht="15">
      <c r="A5" s="332"/>
      <c r="B5" s="145"/>
      <c r="C5" s="18"/>
      <c r="E5" s="89"/>
      <c r="G5" s="89"/>
      <c r="I5" s="89"/>
      <c r="K5" s="89"/>
      <c r="M5" s="89"/>
      <c r="N5" s="76"/>
      <c r="O5" s="76"/>
      <c r="P5" s="76"/>
      <c r="Q5" s="76"/>
      <c r="R5" s="76"/>
      <c r="S5" s="76"/>
      <c r="T5" s="76"/>
      <c r="U5" s="76"/>
      <c r="V5" s="76"/>
      <c r="W5" s="76"/>
      <c r="X5" s="76"/>
      <c r="Y5" s="76"/>
      <c r="Z5" s="76"/>
    </row>
    <row r="6" spans="1:26" ht="19.5" customHeight="1">
      <c r="A6" s="332"/>
      <c r="B6" s="145"/>
      <c r="C6" s="21" t="s">
        <v>69</v>
      </c>
      <c r="E6" s="97">
        <v>200</v>
      </c>
      <c r="G6" s="97"/>
      <c r="I6" s="97">
        <v>125</v>
      </c>
      <c r="K6" s="97"/>
      <c r="M6" s="97"/>
      <c r="N6" s="76"/>
      <c r="O6" s="76"/>
      <c r="P6" s="76"/>
      <c r="Q6" s="76"/>
      <c r="R6" s="76"/>
      <c r="S6" s="76"/>
      <c r="T6" s="76"/>
      <c r="U6" s="76"/>
      <c r="V6" s="76"/>
      <c r="W6" s="76"/>
      <c r="X6" s="76"/>
      <c r="Y6" s="76"/>
      <c r="Z6" s="76"/>
    </row>
    <row r="7" spans="1:26" ht="15">
      <c r="A7" s="332"/>
      <c r="B7" s="145"/>
      <c r="C7" s="18"/>
      <c r="E7" s="89"/>
      <c r="G7" s="89"/>
      <c r="I7" s="89"/>
      <c r="K7" s="89"/>
      <c r="M7" s="89"/>
      <c r="N7" s="76"/>
      <c r="O7" s="76"/>
      <c r="P7" s="76"/>
      <c r="Q7" s="76"/>
      <c r="R7" s="76"/>
      <c r="S7" s="76"/>
      <c r="T7" s="76"/>
      <c r="U7" s="76"/>
      <c r="V7" s="76"/>
      <c r="W7" s="76"/>
      <c r="X7" s="76"/>
      <c r="Y7" s="76"/>
      <c r="Z7" s="76"/>
    </row>
    <row r="8" spans="1:26" ht="19.5" customHeight="1">
      <c r="A8" s="332"/>
      <c r="B8" s="145"/>
      <c r="C8" s="22" t="s">
        <v>170</v>
      </c>
      <c r="E8" s="95">
        <f>SUM(E4,E6)</f>
        <v>6000</v>
      </c>
      <c r="G8" s="95">
        <f>SUM(G4,G6)</f>
        <v>0</v>
      </c>
      <c r="I8" s="95">
        <f>SUM(I4,I6)</f>
        <v>945</v>
      </c>
      <c r="K8" s="95">
        <f>SUM(K4,K6)</f>
        <v>0</v>
      </c>
      <c r="M8" s="95">
        <f>SUM(M4,M6)</f>
        <v>0</v>
      </c>
      <c r="N8" s="76"/>
      <c r="O8" s="76"/>
      <c r="P8" s="76"/>
      <c r="Q8" s="76"/>
      <c r="R8" s="76"/>
      <c r="S8" s="76"/>
      <c r="T8" s="76"/>
      <c r="U8" s="76"/>
      <c r="V8" s="76"/>
      <c r="W8" s="76"/>
      <c r="X8" s="76"/>
      <c r="Y8" s="76"/>
      <c r="Z8" s="76"/>
    </row>
    <row r="9" spans="1:26" ht="15">
      <c r="A9" s="332"/>
      <c r="B9" s="145"/>
      <c r="C9" s="18"/>
      <c r="E9" s="89"/>
      <c r="G9" s="89"/>
      <c r="I9" s="89"/>
      <c r="K9" s="89"/>
      <c r="M9" s="89"/>
      <c r="N9" s="76"/>
      <c r="O9" s="76"/>
      <c r="P9" s="76"/>
      <c r="Q9" s="76"/>
      <c r="R9" s="76"/>
      <c r="S9" s="76"/>
      <c r="T9" s="76"/>
      <c r="U9" s="76"/>
      <c r="V9" s="76"/>
      <c r="W9" s="76"/>
      <c r="X9" s="76"/>
      <c r="Y9" s="76"/>
      <c r="Z9" s="76"/>
    </row>
    <row r="10" spans="1:26" ht="19.5" customHeight="1">
      <c r="A10" s="333"/>
      <c r="B10" s="145"/>
      <c r="C10" s="21" t="s">
        <v>70</v>
      </c>
      <c r="E10" s="97"/>
      <c r="G10" s="97"/>
      <c r="I10" s="97"/>
      <c r="K10" s="97"/>
      <c r="M10" s="97"/>
      <c r="N10" s="76"/>
      <c r="O10" s="76"/>
      <c r="P10" s="76"/>
      <c r="Q10" s="76"/>
      <c r="R10" s="76"/>
      <c r="S10" s="76"/>
      <c r="T10" s="76"/>
      <c r="U10" s="76"/>
      <c r="V10" s="76"/>
      <c r="W10" s="76"/>
      <c r="X10" s="76"/>
      <c r="Y10" s="76"/>
      <c r="Z10" s="76"/>
    </row>
    <row r="11" spans="1:26" ht="15">
      <c r="A11" s="258"/>
      <c r="B11" s="145"/>
      <c r="C11" s="18"/>
      <c r="E11" s="89"/>
      <c r="G11" s="89"/>
      <c r="I11" s="89"/>
      <c r="K11" s="89"/>
      <c r="M11" s="89"/>
      <c r="N11" s="76"/>
      <c r="O11" s="76"/>
      <c r="P11" s="76"/>
      <c r="Q11" s="76"/>
      <c r="R11" s="76"/>
      <c r="S11" s="76"/>
      <c r="T11" s="76"/>
      <c r="U11" s="76"/>
      <c r="V11" s="76"/>
      <c r="W11" s="76"/>
      <c r="X11" s="76"/>
      <c r="Y11" s="76"/>
      <c r="Z11" s="76"/>
    </row>
    <row r="12" spans="1:26" ht="15" hidden="1">
      <c r="A12" s="258"/>
      <c r="B12" s="145"/>
      <c r="C12" s="18"/>
      <c r="E12" s="89"/>
      <c r="G12" s="89" t="b">
        <f>IF(((G13)&gt;(G8)),FALSE,(IF(((G13)&lt;(G8)),FALSE,TRUE)))</f>
        <v>1</v>
      </c>
      <c r="I12" s="89" t="b">
        <f>IF(((I13)&gt;(I8)),FALSE,(IF(((I13)&lt;(I8)),FALSE,TRUE)))</f>
        <v>0</v>
      </c>
      <c r="K12" s="89" t="b">
        <f>IF(((K13)&gt;(K8)),FALSE,(IF(((K13)&lt;(K8)),FALSE,TRUE)))</f>
        <v>1</v>
      </c>
      <c r="M12" s="89" t="b">
        <f>IF(((M13)&gt;(M8)),FALSE,(IF(((M13)&lt;(M8)),FALSE,TRUE)))</f>
        <v>1</v>
      </c>
      <c r="N12" s="76"/>
      <c r="O12" s="76"/>
      <c r="P12" s="76"/>
      <c r="Q12" s="76"/>
      <c r="R12" s="76"/>
      <c r="S12" s="76"/>
      <c r="T12" s="76"/>
      <c r="U12" s="76"/>
      <c r="V12" s="76"/>
      <c r="W12" s="76"/>
      <c r="X12" s="76"/>
      <c r="Y12" s="76"/>
      <c r="Z12" s="76"/>
    </row>
    <row r="13" spans="1:26" ht="19.5" customHeight="1">
      <c r="A13" s="334" t="s">
        <v>76</v>
      </c>
      <c r="B13" s="145"/>
      <c r="C13" s="21" t="s">
        <v>108</v>
      </c>
      <c r="E13" s="147"/>
      <c r="G13" s="97"/>
      <c r="I13" s="97"/>
      <c r="K13" s="97"/>
      <c r="M13" s="97"/>
      <c r="N13" s="76"/>
      <c r="O13" s="76"/>
      <c r="P13" s="76"/>
      <c r="Q13" s="76"/>
      <c r="R13" s="76"/>
      <c r="S13" s="76"/>
      <c r="T13" s="76"/>
      <c r="U13" s="76"/>
      <c r="V13" s="76"/>
      <c r="W13" s="76"/>
      <c r="X13" s="76"/>
      <c r="Y13" s="76"/>
      <c r="Z13" s="76"/>
    </row>
    <row r="14" spans="1:26" ht="15">
      <c r="A14" s="335"/>
      <c r="B14" s="145"/>
      <c r="C14" s="24"/>
      <c r="E14" s="89"/>
      <c r="G14" s="89"/>
      <c r="I14" s="89"/>
      <c r="K14" s="89"/>
      <c r="M14" s="89"/>
      <c r="N14" s="76"/>
      <c r="O14" s="76"/>
      <c r="P14" s="76"/>
      <c r="Q14" s="76"/>
      <c r="R14" s="76"/>
      <c r="S14" s="76"/>
      <c r="T14" s="76"/>
      <c r="U14" s="76"/>
      <c r="V14" s="76"/>
      <c r="W14" s="76"/>
      <c r="X14" s="76"/>
      <c r="Y14" s="76"/>
      <c r="Z14" s="76"/>
    </row>
    <row r="15" spans="1:26" ht="19.5" customHeight="1">
      <c r="A15" s="335"/>
      <c r="B15" s="145"/>
      <c r="C15" s="21" t="s">
        <v>71</v>
      </c>
      <c r="E15" s="100">
        <v>3</v>
      </c>
      <c r="F15" s="102"/>
      <c r="G15" s="100"/>
      <c r="H15" s="102"/>
      <c r="I15" s="100">
        <v>3</v>
      </c>
      <c r="J15" s="102"/>
      <c r="K15" s="148"/>
      <c r="L15" s="102"/>
      <c r="M15" s="100"/>
      <c r="N15" s="76"/>
      <c r="O15" s="76"/>
      <c r="P15" s="76"/>
      <c r="Q15" s="76"/>
      <c r="R15" s="76"/>
      <c r="S15" s="76"/>
      <c r="T15" s="76"/>
      <c r="U15" s="76"/>
      <c r="V15" s="76"/>
      <c r="W15" s="76"/>
      <c r="X15" s="76"/>
      <c r="Y15" s="76"/>
      <c r="Z15" s="76"/>
    </row>
    <row r="16" spans="1:26" ht="15">
      <c r="A16" s="335"/>
      <c r="B16" s="145"/>
      <c r="C16" s="18"/>
      <c r="E16" s="102"/>
      <c r="F16" s="102"/>
      <c r="G16" s="102"/>
      <c r="H16" s="102"/>
      <c r="I16" s="102"/>
      <c r="J16" s="102"/>
      <c r="K16" s="148"/>
      <c r="L16" s="102"/>
      <c r="M16" s="102"/>
      <c r="N16" s="76"/>
      <c r="O16" s="76"/>
      <c r="P16" s="76"/>
      <c r="Q16" s="76"/>
      <c r="R16" s="76"/>
      <c r="S16" s="76"/>
      <c r="T16" s="76"/>
      <c r="U16" s="76"/>
      <c r="V16" s="76"/>
      <c r="W16" s="76"/>
      <c r="X16" s="76"/>
      <c r="Y16" s="76"/>
      <c r="Z16" s="76"/>
    </row>
    <row r="17" spans="1:13" ht="19.5" customHeight="1">
      <c r="A17" s="335"/>
      <c r="B17" s="145"/>
      <c r="C17" s="21" t="s">
        <v>128</v>
      </c>
      <c r="E17" s="100">
        <v>15</v>
      </c>
      <c r="F17" s="102"/>
      <c r="G17" s="100"/>
      <c r="H17" s="102"/>
      <c r="I17" s="100">
        <v>15</v>
      </c>
      <c r="J17" s="102"/>
      <c r="K17" s="148"/>
      <c r="L17" s="102"/>
      <c r="M17" s="100"/>
    </row>
    <row r="18" spans="1:13" ht="15">
      <c r="A18" s="335"/>
      <c r="C18" s="18"/>
      <c r="E18" s="101"/>
      <c r="F18" s="102"/>
      <c r="G18" s="101"/>
      <c r="H18" s="102"/>
      <c r="I18" s="101"/>
      <c r="J18" s="102"/>
      <c r="K18" s="148"/>
      <c r="L18" s="102"/>
      <c r="M18" s="101"/>
    </row>
    <row r="19" spans="1:13" ht="19.5" customHeight="1">
      <c r="A19" s="335"/>
      <c r="B19" s="145"/>
      <c r="C19" s="21" t="s">
        <v>72</v>
      </c>
      <c r="E19" s="100">
        <v>5</v>
      </c>
      <c r="F19" s="102"/>
      <c r="G19" s="100"/>
      <c r="H19" s="102"/>
      <c r="I19" s="100">
        <v>5</v>
      </c>
      <c r="J19" s="102"/>
      <c r="K19" s="102"/>
      <c r="L19" s="102"/>
      <c r="M19" s="100"/>
    </row>
    <row r="20" spans="1:13" ht="15">
      <c r="A20" s="335"/>
      <c r="B20" s="145"/>
      <c r="C20" s="18"/>
      <c r="E20" s="102"/>
      <c r="F20" s="102"/>
      <c r="G20" s="102"/>
      <c r="H20" s="102"/>
      <c r="I20" s="102"/>
      <c r="J20" s="102"/>
      <c r="K20" s="148"/>
      <c r="L20" s="102"/>
      <c r="M20" s="102"/>
    </row>
    <row r="21" spans="1:13" ht="19.5" customHeight="1">
      <c r="A21" s="335"/>
      <c r="B21" s="145"/>
      <c r="C21" s="21" t="s">
        <v>172</v>
      </c>
      <c r="E21" s="100">
        <v>3.5</v>
      </c>
      <c r="F21" s="102"/>
      <c r="G21" s="100"/>
      <c r="H21" s="102"/>
      <c r="I21" s="100">
        <v>3.5</v>
      </c>
      <c r="J21" s="102"/>
      <c r="K21" s="148"/>
      <c r="L21" s="102"/>
      <c r="M21" s="100"/>
    </row>
    <row r="22" spans="1:13" ht="15">
      <c r="A22" s="335"/>
      <c r="C22" s="18"/>
      <c r="E22" s="101"/>
      <c r="F22" s="102"/>
      <c r="G22" s="101"/>
      <c r="H22" s="102"/>
      <c r="I22" s="101"/>
      <c r="J22" s="102"/>
      <c r="K22" s="101"/>
      <c r="L22" s="102"/>
      <c r="M22" s="199"/>
    </row>
    <row r="23" spans="1:13" ht="33.75" customHeight="1">
      <c r="A23" s="335"/>
      <c r="C23" s="21" t="s">
        <v>119</v>
      </c>
      <c r="E23" s="100">
        <v>5</v>
      </c>
      <c r="F23" s="102"/>
      <c r="G23" s="100"/>
      <c r="H23" s="102"/>
      <c r="I23" s="100"/>
      <c r="J23" s="102"/>
      <c r="K23" s="100"/>
      <c r="L23" s="102"/>
      <c r="M23" s="100"/>
    </row>
    <row r="24" spans="1:13" ht="15">
      <c r="A24" s="335"/>
      <c r="C24" s="18"/>
      <c r="E24" s="101"/>
      <c r="F24" s="102"/>
      <c r="G24" s="101"/>
      <c r="H24" s="102"/>
      <c r="I24" s="101"/>
      <c r="J24" s="102"/>
      <c r="K24" s="101"/>
      <c r="L24" s="102"/>
      <c r="M24" s="101"/>
    </row>
    <row r="25" spans="1:13" ht="28.5" customHeight="1">
      <c r="A25" s="336"/>
      <c r="C25" s="21" t="s">
        <v>120</v>
      </c>
      <c r="E25" s="100"/>
      <c r="F25" s="102"/>
      <c r="G25" s="100"/>
      <c r="H25" s="103"/>
      <c r="I25" s="100"/>
      <c r="J25" s="102"/>
      <c r="K25" s="100"/>
      <c r="L25" s="102"/>
      <c r="M25" s="100"/>
    </row>
    <row r="26" spans="1:13" ht="15">
      <c r="A26" s="259"/>
      <c r="C26" s="18"/>
      <c r="E26" s="79"/>
      <c r="G26" s="79"/>
      <c r="I26" s="79"/>
      <c r="K26" s="79"/>
      <c r="M26" s="79"/>
    </row>
    <row r="27" spans="1:13" ht="33.75" customHeight="1">
      <c r="A27" s="337" t="s">
        <v>104</v>
      </c>
      <c r="C27" s="21" t="s">
        <v>255</v>
      </c>
      <c r="E27" s="97"/>
      <c r="G27" s="97"/>
      <c r="I27" s="97"/>
      <c r="K27" s="97"/>
      <c r="M27" s="97"/>
    </row>
    <row r="28" spans="1:13" ht="15">
      <c r="A28" s="338"/>
      <c r="C28" s="18"/>
      <c r="E28" s="89"/>
      <c r="G28" s="89"/>
      <c r="I28" s="89"/>
      <c r="K28" s="89"/>
      <c r="M28" s="89"/>
    </row>
    <row r="29" spans="1:13" ht="19.5" customHeight="1">
      <c r="A29" s="338"/>
      <c r="C29" s="21" t="s">
        <v>75</v>
      </c>
      <c r="E29" s="97"/>
      <c r="G29" s="97"/>
      <c r="I29" s="97"/>
      <c r="K29" s="97"/>
      <c r="M29" s="97"/>
    </row>
    <row r="30" spans="1:13" ht="15">
      <c r="A30" s="338"/>
      <c r="C30" s="18"/>
      <c r="E30" s="89"/>
      <c r="G30" s="89"/>
      <c r="I30" s="89"/>
      <c r="K30" s="89"/>
      <c r="M30" s="89"/>
    </row>
    <row r="31" spans="1:19" ht="36" customHeight="1">
      <c r="A31" s="339"/>
      <c r="C31" s="21" t="s">
        <v>77</v>
      </c>
      <c r="E31" s="97"/>
      <c r="G31" s="97"/>
      <c r="I31" s="97"/>
      <c r="K31" s="97"/>
      <c r="M31" s="97"/>
      <c r="S31"/>
    </row>
    <row r="32" spans="1:13" ht="15">
      <c r="A32" s="259"/>
      <c r="C32" s="18"/>
      <c r="E32" s="79"/>
      <c r="G32" s="79"/>
      <c r="I32" s="79"/>
      <c r="K32" s="79"/>
      <c r="M32" s="79"/>
    </row>
    <row r="33" spans="1:13" ht="21.75" customHeight="1">
      <c r="A33" s="340" t="s">
        <v>105</v>
      </c>
      <c r="C33" s="21" t="s">
        <v>188</v>
      </c>
      <c r="E33" s="107">
        <v>96194.83</v>
      </c>
      <c r="F33" s="109"/>
      <c r="G33" s="107"/>
      <c r="H33" s="109"/>
      <c r="I33" s="107">
        <v>143238.73</v>
      </c>
      <c r="J33" s="109"/>
      <c r="K33" s="107"/>
      <c r="L33" s="109"/>
      <c r="M33" s="107"/>
    </row>
    <row r="34" spans="1:13" ht="15">
      <c r="A34" s="341"/>
      <c r="C34" s="18"/>
      <c r="E34" s="109"/>
      <c r="F34" s="109"/>
      <c r="G34" s="109"/>
      <c r="H34" s="109"/>
      <c r="I34" s="109"/>
      <c r="J34" s="109"/>
      <c r="K34" s="109"/>
      <c r="L34" s="109"/>
      <c r="M34" s="109"/>
    </row>
    <row r="35" spans="1:13" ht="27" customHeight="1">
      <c r="A35" s="341"/>
      <c r="C35" s="21" t="s">
        <v>229</v>
      </c>
      <c r="E35" s="107"/>
      <c r="F35" s="109"/>
      <c r="G35" s="107"/>
      <c r="H35" s="109"/>
      <c r="I35" s="107"/>
      <c r="J35" s="109"/>
      <c r="K35" s="107"/>
      <c r="L35" s="109"/>
      <c r="M35" s="107"/>
    </row>
    <row r="36" spans="1:13" ht="15">
      <c r="A36" s="341"/>
      <c r="C36" s="18"/>
      <c r="E36" s="108"/>
      <c r="F36" s="109"/>
      <c r="G36" s="108"/>
      <c r="H36" s="109"/>
      <c r="I36" s="108"/>
      <c r="J36" s="109"/>
      <c r="K36" s="108"/>
      <c r="L36" s="109"/>
      <c r="M36" s="108"/>
    </row>
    <row r="37" spans="1:13" ht="19.5" customHeight="1">
      <c r="A37" s="342"/>
      <c r="C37" s="22" t="s">
        <v>230</v>
      </c>
      <c r="E37" s="110">
        <f>E33+E35</f>
        <v>96194.83</v>
      </c>
      <c r="F37" s="109"/>
      <c r="G37" s="110">
        <f>G33+G35</f>
        <v>0</v>
      </c>
      <c r="H37" s="109"/>
      <c r="I37" s="110">
        <f>I33+I35</f>
        <v>143238.73</v>
      </c>
      <c r="J37" s="109"/>
      <c r="K37" s="110">
        <f>K33+K35</f>
        <v>0</v>
      </c>
      <c r="L37" s="109"/>
      <c r="M37" s="110">
        <f>M33+M35</f>
        <v>0</v>
      </c>
    </row>
    <row r="38" spans="1:13" ht="15">
      <c r="A38" s="258"/>
      <c r="C38" s="18"/>
      <c r="E38" s="89"/>
      <c r="G38" s="89"/>
      <c r="I38" s="89"/>
      <c r="K38" s="89"/>
      <c r="M38" s="89"/>
    </row>
    <row r="39" spans="1:13" ht="50.25" customHeight="1">
      <c r="A39" s="328" t="s">
        <v>144</v>
      </c>
      <c r="B39" s="98"/>
      <c r="C39" s="21" t="s">
        <v>126</v>
      </c>
      <c r="E39" s="149"/>
      <c r="G39" s="254" t="e">
        <f>G13/G8</f>
        <v>#DIV/0!</v>
      </c>
      <c r="H39" s="113"/>
      <c r="I39" s="254">
        <f>I13/I8</f>
        <v>0</v>
      </c>
      <c r="J39" s="113"/>
      <c r="K39" s="254" t="e">
        <f>K13/K8</f>
        <v>#DIV/0!</v>
      </c>
      <c r="L39" s="113"/>
      <c r="M39" s="254" t="e">
        <f>M13/M8</f>
        <v>#DIV/0!</v>
      </c>
    </row>
    <row r="40" spans="1:13" ht="15">
      <c r="A40" s="329"/>
      <c r="B40" s="98"/>
      <c r="C40" s="18"/>
      <c r="E40" s="89"/>
      <c r="G40" s="89"/>
      <c r="I40" s="89"/>
      <c r="K40" s="89"/>
      <c r="M40" s="89"/>
    </row>
    <row r="41" spans="1:17" ht="44.25" customHeight="1">
      <c r="A41" s="330"/>
      <c r="B41" s="98"/>
      <c r="C41" s="253" t="s">
        <v>150</v>
      </c>
      <c r="E41" s="107">
        <f>E37/E8</f>
        <v>16.032471666666666</v>
      </c>
      <c r="G41" s="107" t="e">
        <f>G37/G13</f>
        <v>#DIV/0!</v>
      </c>
      <c r="H41" s="109"/>
      <c r="I41" s="107" t="e">
        <f>I37/I13</f>
        <v>#DIV/0!</v>
      </c>
      <c r="J41" s="109"/>
      <c r="K41" s="107" t="e">
        <f>K37/K13</f>
        <v>#DIV/0!</v>
      </c>
      <c r="L41" s="109"/>
      <c r="M41" s="107" t="e">
        <f>M37/M13</f>
        <v>#DIV/0!</v>
      </c>
      <c r="Q41" s="150"/>
    </row>
    <row r="44" spans="1:14" ht="15.75" thickBot="1">
      <c r="A44" s="54" t="s">
        <v>124</v>
      </c>
      <c r="B44" s="65"/>
      <c r="C44" s="117"/>
      <c r="D44" s="65"/>
      <c r="E44" s="65"/>
      <c r="F44" s="65"/>
      <c r="G44" s="65"/>
      <c r="H44" s="65"/>
      <c r="I44" s="65"/>
      <c r="J44" s="65"/>
      <c r="K44" s="65"/>
      <c r="L44" s="65"/>
      <c r="M44" s="65"/>
      <c r="N44" s="65"/>
    </row>
    <row r="45" spans="1:13" ht="15">
      <c r="A45" s="85"/>
      <c r="B45" s="91"/>
      <c r="C45" s="66"/>
      <c r="D45" s="66"/>
      <c r="E45" s="66"/>
      <c r="F45" s="91"/>
      <c r="G45" s="91"/>
      <c r="H45" s="91"/>
      <c r="I45" s="91"/>
      <c r="J45" s="91"/>
      <c r="K45" s="91"/>
      <c r="L45" s="118"/>
      <c r="M45" s="104"/>
    </row>
    <row r="46" spans="1:13" ht="15">
      <c r="A46" s="86"/>
      <c r="B46" s="76"/>
      <c r="C46" s="67"/>
      <c r="D46" s="67"/>
      <c r="E46" s="67"/>
      <c r="F46" s="76"/>
      <c r="G46" s="76"/>
      <c r="H46" s="76"/>
      <c r="I46" s="76"/>
      <c r="J46" s="76"/>
      <c r="K46" s="76"/>
      <c r="L46" s="54"/>
      <c r="M46" s="105"/>
    </row>
    <row r="47" spans="1:13" ht="15">
      <c r="A47" s="86"/>
      <c r="B47" s="76"/>
      <c r="C47" s="67"/>
      <c r="D47" s="67"/>
      <c r="E47" s="67"/>
      <c r="F47" s="76"/>
      <c r="G47" s="76"/>
      <c r="H47" s="76"/>
      <c r="I47" s="76"/>
      <c r="J47" s="76"/>
      <c r="K47" s="76"/>
      <c r="L47" s="54"/>
      <c r="M47" s="105"/>
    </row>
    <row r="48" spans="1:13" ht="15">
      <c r="A48" s="86"/>
      <c r="B48" s="76"/>
      <c r="C48" s="67"/>
      <c r="D48" s="67"/>
      <c r="E48" s="67"/>
      <c r="F48" s="76"/>
      <c r="G48" s="76"/>
      <c r="H48" s="76"/>
      <c r="I48" s="76"/>
      <c r="J48" s="76"/>
      <c r="K48" s="76"/>
      <c r="L48" s="54"/>
      <c r="M48" s="105"/>
    </row>
    <row r="49" spans="1:13" ht="15">
      <c r="A49" s="86"/>
      <c r="B49" s="76"/>
      <c r="C49" s="67"/>
      <c r="D49" s="67"/>
      <c r="E49" s="67"/>
      <c r="F49" s="76"/>
      <c r="G49" s="76"/>
      <c r="H49" s="76"/>
      <c r="I49" s="76"/>
      <c r="J49" s="76"/>
      <c r="K49" s="76"/>
      <c r="L49" s="54"/>
      <c r="M49" s="105"/>
    </row>
    <row r="50" spans="1:13" ht="15">
      <c r="A50" s="86"/>
      <c r="B50" s="76"/>
      <c r="C50" s="67"/>
      <c r="D50" s="67"/>
      <c r="E50" s="67"/>
      <c r="F50" s="76"/>
      <c r="G50" s="76"/>
      <c r="H50" s="76"/>
      <c r="I50" s="76"/>
      <c r="J50" s="76"/>
      <c r="K50" s="76"/>
      <c r="L50" s="54"/>
      <c r="M50" s="105"/>
    </row>
    <row r="51" spans="1:13" ht="15">
      <c r="A51" s="86"/>
      <c r="B51" s="76"/>
      <c r="C51" s="67"/>
      <c r="D51" s="67"/>
      <c r="E51" s="67"/>
      <c r="F51" s="76"/>
      <c r="G51" s="76"/>
      <c r="H51" s="76"/>
      <c r="I51" s="76"/>
      <c r="J51" s="76"/>
      <c r="K51" s="76"/>
      <c r="L51" s="54"/>
      <c r="M51" s="105"/>
    </row>
    <row r="52" spans="1:13" ht="15">
      <c r="A52" s="86"/>
      <c r="B52" s="76"/>
      <c r="C52" s="67"/>
      <c r="D52" s="67"/>
      <c r="E52" s="67"/>
      <c r="F52" s="76"/>
      <c r="G52" s="76"/>
      <c r="H52" s="76"/>
      <c r="I52" s="76"/>
      <c r="J52" s="76"/>
      <c r="K52" s="76"/>
      <c r="L52" s="54"/>
      <c r="M52" s="105"/>
    </row>
    <row r="53" spans="1:13" ht="15">
      <c r="A53" s="86"/>
      <c r="B53" s="76"/>
      <c r="C53" s="67"/>
      <c r="D53" s="67"/>
      <c r="E53" s="67"/>
      <c r="F53" s="76"/>
      <c r="G53" s="76"/>
      <c r="H53" s="76"/>
      <c r="I53" s="76"/>
      <c r="J53" s="76"/>
      <c r="K53" s="76"/>
      <c r="L53" s="54"/>
      <c r="M53" s="105"/>
    </row>
    <row r="54" spans="1:13" ht="15">
      <c r="A54" s="86"/>
      <c r="B54" s="76"/>
      <c r="C54" s="67"/>
      <c r="D54" s="67"/>
      <c r="E54" s="67"/>
      <c r="F54" s="76"/>
      <c r="G54" s="76"/>
      <c r="H54" s="76"/>
      <c r="I54" s="76"/>
      <c r="J54" s="76"/>
      <c r="K54" s="76"/>
      <c r="L54" s="54"/>
      <c r="M54" s="105"/>
    </row>
    <row r="55" spans="1:13" ht="15">
      <c r="A55" s="86"/>
      <c r="B55" s="76"/>
      <c r="C55" s="67"/>
      <c r="D55" s="67"/>
      <c r="E55" s="67"/>
      <c r="F55" s="76"/>
      <c r="G55" s="76"/>
      <c r="H55" s="76"/>
      <c r="I55" s="76"/>
      <c r="J55" s="76"/>
      <c r="K55" s="76"/>
      <c r="L55" s="54"/>
      <c r="M55" s="105"/>
    </row>
    <row r="56" spans="1:13" ht="15">
      <c r="A56" s="86"/>
      <c r="B56" s="76"/>
      <c r="C56" s="67"/>
      <c r="D56" s="67"/>
      <c r="E56" s="67"/>
      <c r="F56" s="76"/>
      <c r="G56" s="76"/>
      <c r="H56" s="76"/>
      <c r="I56" s="76"/>
      <c r="J56" s="76"/>
      <c r="K56" s="76"/>
      <c r="L56" s="54"/>
      <c r="M56" s="105"/>
    </row>
    <row r="57" spans="1:13" ht="15">
      <c r="A57" s="86"/>
      <c r="B57" s="76"/>
      <c r="C57" s="67"/>
      <c r="D57" s="67"/>
      <c r="E57" s="67"/>
      <c r="F57" s="76"/>
      <c r="G57" s="76"/>
      <c r="H57" s="76"/>
      <c r="I57" s="76"/>
      <c r="J57" s="76"/>
      <c r="K57" s="76"/>
      <c r="L57" s="54"/>
      <c r="M57" s="105"/>
    </row>
    <row r="58" spans="1:13" ht="15">
      <c r="A58" s="86"/>
      <c r="B58" s="76"/>
      <c r="C58" s="67"/>
      <c r="D58" s="67"/>
      <c r="E58" s="67"/>
      <c r="F58" s="76"/>
      <c r="G58" s="76"/>
      <c r="H58" s="76"/>
      <c r="I58" s="76"/>
      <c r="J58" s="76"/>
      <c r="K58" s="76"/>
      <c r="L58" s="54"/>
      <c r="M58" s="105"/>
    </row>
    <row r="59" spans="1:13" ht="15">
      <c r="A59" s="86"/>
      <c r="B59" s="76"/>
      <c r="C59" s="67"/>
      <c r="D59" s="67"/>
      <c r="E59" s="67"/>
      <c r="F59" s="76"/>
      <c r="G59" s="76"/>
      <c r="H59" s="76"/>
      <c r="I59" s="76"/>
      <c r="J59" s="76"/>
      <c r="K59" s="76"/>
      <c r="L59" s="54"/>
      <c r="M59" s="105"/>
    </row>
    <row r="60" spans="1:13" ht="15">
      <c r="A60" s="86"/>
      <c r="B60" s="76"/>
      <c r="C60" s="67"/>
      <c r="D60" s="67"/>
      <c r="E60" s="67"/>
      <c r="F60" s="76"/>
      <c r="G60" s="76"/>
      <c r="H60" s="76"/>
      <c r="I60" s="76"/>
      <c r="J60" s="76"/>
      <c r="K60" s="76"/>
      <c r="L60" s="54"/>
      <c r="M60" s="105"/>
    </row>
    <row r="61" spans="1:13" ht="15">
      <c r="A61" s="86"/>
      <c r="B61" s="76"/>
      <c r="C61" s="67"/>
      <c r="D61" s="67"/>
      <c r="E61" s="67"/>
      <c r="F61" s="76"/>
      <c r="G61" s="76"/>
      <c r="H61" s="76"/>
      <c r="I61" s="76"/>
      <c r="J61" s="76"/>
      <c r="K61" s="76"/>
      <c r="L61" s="54"/>
      <c r="M61" s="105"/>
    </row>
    <row r="62" spans="1:13" ht="15">
      <c r="A62" s="86"/>
      <c r="B62" s="76"/>
      <c r="C62" s="67"/>
      <c r="D62" s="67"/>
      <c r="E62" s="67"/>
      <c r="F62" s="76"/>
      <c r="G62" s="76"/>
      <c r="H62" s="76"/>
      <c r="I62" s="76"/>
      <c r="J62" s="76"/>
      <c r="K62" s="76"/>
      <c r="L62" s="54"/>
      <c r="M62" s="105"/>
    </row>
    <row r="63" spans="1:13" ht="15">
      <c r="A63" s="86"/>
      <c r="B63" s="76"/>
      <c r="C63" s="67"/>
      <c r="D63" s="67"/>
      <c r="E63" s="67"/>
      <c r="F63" s="76"/>
      <c r="G63" s="76"/>
      <c r="H63" s="76"/>
      <c r="I63" s="76"/>
      <c r="J63" s="76"/>
      <c r="K63" s="76"/>
      <c r="L63" s="54"/>
      <c r="M63" s="105"/>
    </row>
    <row r="64" spans="1:13" ht="15">
      <c r="A64" s="86"/>
      <c r="B64" s="76"/>
      <c r="C64" s="67"/>
      <c r="D64" s="67"/>
      <c r="E64" s="67"/>
      <c r="F64" s="76"/>
      <c r="G64" s="76"/>
      <c r="H64" s="76"/>
      <c r="I64" s="76"/>
      <c r="J64" s="76"/>
      <c r="K64" s="76"/>
      <c r="L64" s="54"/>
      <c r="M64" s="105"/>
    </row>
    <row r="65" spans="1:13" ht="15">
      <c r="A65" s="86"/>
      <c r="B65" s="76"/>
      <c r="C65" s="67"/>
      <c r="D65" s="67"/>
      <c r="E65" s="67"/>
      <c r="F65" s="76"/>
      <c r="G65" s="76"/>
      <c r="H65" s="76"/>
      <c r="I65" s="76"/>
      <c r="J65" s="76"/>
      <c r="K65" s="76"/>
      <c r="L65" s="54"/>
      <c r="M65" s="105"/>
    </row>
    <row r="66" spans="1:13" ht="15">
      <c r="A66" s="86"/>
      <c r="B66" s="76"/>
      <c r="C66" s="67"/>
      <c r="D66" s="67"/>
      <c r="E66" s="67"/>
      <c r="F66" s="76"/>
      <c r="G66" s="76"/>
      <c r="H66" s="76"/>
      <c r="I66" s="76"/>
      <c r="J66" s="76"/>
      <c r="K66" s="76"/>
      <c r="L66" s="54"/>
      <c r="M66" s="105"/>
    </row>
    <row r="67" spans="1:13" ht="15">
      <c r="A67" s="86"/>
      <c r="B67" s="76"/>
      <c r="C67" s="67"/>
      <c r="D67" s="67"/>
      <c r="E67" s="67"/>
      <c r="F67" s="76"/>
      <c r="G67" s="76"/>
      <c r="H67" s="76"/>
      <c r="I67" s="76"/>
      <c r="J67" s="76"/>
      <c r="K67" s="76"/>
      <c r="L67" s="54"/>
      <c r="M67" s="105"/>
    </row>
    <row r="68" spans="1:29" ht="15" hidden="1">
      <c r="A68" s="86"/>
      <c r="B68" s="76"/>
      <c r="C68" s="67"/>
      <c r="D68" s="67"/>
      <c r="E68" s="67"/>
      <c r="F68" s="76"/>
      <c r="G68" s="76"/>
      <c r="H68" s="76"/>
      <c r="I68" s="76"/>
      <c r="J68" s="76"/>
      <c r="K68" s="76"/>
      <c r="L68" s="54"/>
      <c r="M68" s="105"/>
      <c r="Y68" s="326" t="s">
        <v>104</v>
      </c>
      <c r="Z68" s="326"/>
      <c r="AA68" s="326"/>
      <c r="AB68" s="326"/>
      <c r="AC68" s="327"/>
    </row>
    <row r="69" spans="1:13" ht="15" hidden="1">
      <c r="A69" s="86"/>
      <c r="B69" s="76"/>
      <c r="C69" s="67"/>
      <c r="D69" s="67"/>
      <c r="E69" s="67"/>
      <c r="F69" s="76"/>
      <c r="G69" s="76"/>
      <c r="H69" s="76"/>
      <c r="I69" s="76"/>
      <c r="J69" s="76"/>
      <c r="K69" s="76"/>
      <c r="L69" s="54"/>
      <c r="M69" s="105"/>
    </row>
    <row r="70" spans="1:29" ht="45" hidden="1">
      <c r="A70" s="86"/>
      <c r="B70" s="76"/>
      <c r="C70" s="67"/>
      <c r="D70" s="67"/>
      <c r="E70" s="67"/>
      <c r="F70" s="76"/>
      <c r="G70" s="76"/>
      <c r="H70" s="76"/>
      <c r="I70" s="76"/>
      <c r="J70" s="76"/>
      <c r="K70" s="76"/>
      <c r="L70" s="54"/>
      <c r="M70" s="105"/>
      <c r="Y70" s="35" t="s">
        <v>93</v>
      </c>
      <c r="Z70" s="36"/>
      <c r="AA70" s="35" t="s">
        <v>94</v>
      </c>
      <c r="AB70" s="36"/>
      <c r="AC70" s="35" t="s">
        <v>95</v>
      </c>
    </row>
    <row r="71" spans="1:29" ht="15" hidden="1">
      <c r="A71" s="86"/>
      <c r="B71" s="76"/>
      <c r="C71" s="67"/>
      <c r="D71" s="67"/>
      <c r="E71" s="67"/>
      <c r="F71" s="76"/>
      <c r="G71" s="76"/>
      <c r="H71" s="76"/>
      <c r="I71" s="76"/>
      <c r="J71" s="76"/>
      <c r="K71" s="76"/>
      <c r="L71" s="54"/>
      <c r="M71" s="105"/>
      <c r="Y71" s="65" t="s">
        <v>67</v>
      </c>
      <c r="AA71" s="65" t="s">
        <v>67</v>
      </c>
      <c r="AC71" s="65" t="s">
        <v>67</v>
      </c>
    </row>
    <row r="72" spans="1:29" ht="15" hidden="1">
      <c r="A72" s="86"/>
      <c r="B72" s="76"/>
      <c r="C72" s="67"/>
      <c r="D72" s="67"/>
      <c r="E72" s="67"/>
      <c r="F72" s="76"/>
      <c r="G72" s="76"/>
      <c r="H72" s="76"/>
      <c r="I72" s="76"/>
      <c r="J72" s="76"/>
      <c r="K72" s="76"/>
      <c r="L72" s="54"/>
      <c r="M72" s="105"/>
      <c r="Y72" s="65" t="s">
        <v>68</v>
      </c>
      <c r="AA72" s="65" t="s">
        <v>68</v>
      </c>
      <c r="AC72" s="65" t="s">
        <v>68</v>
      </c>
    </row>
    <row r="73" spans="1:13" ht="15.75" thickBot="1">
      <c r="A73" s="87"/>
      <c r="B73" s="92"/>
      <c r="C73" s="68"/>
      <c r="D73" s="68"/>
      <c r="E73" s="68"/>
      <c r="F73" s="92"/>
      <c r="G73" s="92"/>
      <c r="H73" s="92"/>
      <c r="I73" s="92"/>
      <c r="J73" s="92"/>
      <c r="K73" s="92"/>
      <c r="L73" s="119"/>
      <c r="M73" s="106"/>
    </row>
  </sheetData>
  <sheetProtection password="924F" sheet="1" selectLockedCells="1"/>
  <mergeCells count="6">
    <mergeCell ref="Y68:AC68"/>
    <mergeCell ref="A39:A41"/>
    <mergeCell ref="A4:A10"/>
    <mergeCell ref="A13:A25"/>
    <mergeCell ref="A27:A31"/>
    <mergeCell ref="A33:A37"/>
  </mergeCells>
  <dataValidations count="24">
    <dataValidation type="list" allowBlank="1" showInputMessage="1" showErrorMessage="1" sqref="AA1">
      <formula1>#REF!</formula1>
      <formula2>0</formula2>
    </dataValidation>
    <dataValidation type="whole" operator="greaterThanOrEqual" allowBlank="1" showInputMessage="1" showErrorMessage="1" sqref="E39 K19">
      <formula1>0</formula1>
    </dataValidation>
    <dataValidation type="decimal" operator="greaterThanOrEqual" allowBlank="1" showInputMessage="1" showErrorMessage="1" prompt="INDICARE IL NUMERO DI GIORNI DI APERTURA NELL'ARCO DI UNA SETTIMANA" sqref="M19 I19 G19 E19">
      <formula1>0</formula1>
    </dataValidation>
    <dataValidation type="decimal" operator="greaterThanOrEqual" allowBlank="1" showInputMessage="1" showErrorMessage="1" prompt="INDICARE IL NUMERO DI ORE DI APERTURA GIORNALIERA (MEDIA)" sqref="M21 I21 G21 E21">
      <formula1>0</formula1>
    </dataValidation>
    <dataValidation type="whole" operator="greaterThanOrEqual" allowBlank="1" showInputMessage="1" showErrorMessage="1" prompt="SOMMA AUTOMATICA&#10;" sqref="E8 M8 K8 G8 I8">
      <formula1>0</formula1>
    </dataValidation>
    <dataValidation type="decimal" operator="greaterThanOrEqual" allowBlank="1" showInputMessage="1" showErrorMessage="1" prompt="INDICARE IL NUMERO MEDIO DI UTENTI CHE SETTIMANALMENTE ACCEDONO AL SERVIZIO" sqref="M15 I15 G15 E15">
      <formula1>0</formula1>
    </dataValidation>
    <dataValidation type="whole" operator="greaterThanOrEqual" allowBlank="1" showInputMessage="1" showErrorMessage="1" prompt="INDICARE IL NUMERO DI DOMANDE DI ACCESSO AL SERVIZIO COMPLESSIVAMETE  PRESENTATE DAGLI UTENTI NEL CORSO DEL 2010" sqref="M4 K4 I4 G4 E4">
      <formula1>0</formula1>
    </dataValidation>
    <dataValidation type="whole" operator="greaterThanOrEqual" allowBlank="1" showInputMessage="1" showErrorMessage="1" prompt="INDICARE IL NUMERO DI DOMANDE DI ACCESSO A CUI E' SEGUITO L'INVIO AD UN ALTRO SERVIZIO" sqref="K10 I10 E10 G10 M10">
      <formula1>0</formula1>
    </dataValidation>
    <dataValidation type="whole" operator="greaterThanOrEqual" allowBlank="1" showInputMessage="1" showErrorMessage="1" sqref="E13 K21 K15">
      <formula1>0</formula1>
    </dataValidation>
    <dataValidation operator="greaterThanOrEqual" allowBlank="1" showInputMessage="1" showErrorMessage="1" sqref="M41 K17 E41 K41 I39 I41 K39 M39 G39 G41"/>
    <dataValidation type="whole" operator="greaterThanOrEqual" allowBlank="1" showInputMessage="1" showErrorMessage="1" prompt="INDICARE IL NUMERO DI DOMANDE DI ACCESSO AL SERVIZIO DA PARTE DI ALTRI SERVIZI NEL CORSO DEL 2010&#10;" sqref="E6 M6 K6 I6 G6">
      <formula1>0</formula1>
    </dataValidation>
    <dataValidation type="whole" operator="greaterThanOrEqual" allowBlank="1" showInputMessage="1" showErrorMessage="1" prompt="SOMMA AUTOMATICA" sqref="E37 M37 K37 I37 G37">
      <formula1>0</formula1>
    </dataValidation>
    <dataValidation type="list" operator="greaterThanOrEqual" allowBlank="1" showInputMessage="1" showErrorMessage="1" prompt="INDICARE SE SONO PRESENTI MODULI DI DOMANDA PER L'ACCESSO AL SERVIZIO" sqref="E27 G27 I27 K27 M27">
      <formula1>'WELFARE D''ACCESSO'!$Y$71:$Y$72</formula1>
    </dataValidation>
    <dataValidation type="list" operator="greaterThanOrEqual" showInputMessage="1" showErrorMessage="1" prompt="INDCARE SE E' PRESENTE UN SISTEMA INFORMATIVO DI RILEVAZIONE DEI DATI DI ATTIVITA' E DI UTENZA&#10;" sqref="E29 G29 I29 K29 M29">
      <formula1>'WELFARE D''ACCESSO'!$AA$71:$AA$72</formula1>
    </dataValidation>
    <dataValidation type="list" operator="greaterThanOrEqual" showInputMessage="1" showErrorMessage="1" prompt="INDICARE SE E' PRESENTE UNA CARTELLA SOCIALE O SOCIOSANITARIA, O UNA CARTELLA UTENTE&#10;" sqref="E31 G31 I31 K31 M31">
      <formula1>'WELFARE D''ACCESSO'!$AC$71:$AC$72</formula1>
    </dataValidation>
    <dataValidation type="whole" operator="greaterThanOrEqual" allowBlank="1" showInputMessage="1" showErrorMessage="1" prompt="INDICARE IL NUMERO DI SPORTELLI " sqref="M17 I17 G17 E17">
      <formula1>0</formula1>
    </dataValidation>
    <dataValidation allowBlank="1" showErrorMessage="1" sqref="D29 F29 H29 J29 L29 N29"/>
    <dataValidation type="textLength" allowBlank="1" showInputMessage="1" showErrorMessage="1" sqref="A45:M73">
      <formula1>1</formula1>
      <formula2>999</formula2>
    </dataValidation>
    <dataValidation type="decimal" operator="greaterThanOrEqual" allowBlank="1" showInputMessage="1" showErrorMessage="1" prompt="INDICARE IL NUMERO DI ASSISTENTI SOCIALI PER AMBITO. IL NUMERO DI OPERATORI E' DA INTENDERSI QUALE QUOTA UOMO PER ANNO." sqref="E23 G23 I23 K23 M23">
      <formula1>0</formula1>
    </dataValidation>
    <dataValidation type="decimal" operator="greaterThanOrEqual" allowBlank="1" showInputMessage="1" showErrorMessage="1" prompt="INDICARE IL NUMERO DI OPERATORI, DIVERSI DALL'ASSISTENTE SOCIALE, CHE OPERANO ALL'INTERNO DEL SERVIZIO ESCLUSO PERSONALE AMMINISTRATIVO. IL NUMERO DI OPERATORI E' DA INTENDERSI QUALE QUOTA UOMO PER ANNO." sqref="E25 G25 I25 K25 M25">
      <formula1>0</formula1>
    </dataValidation>
    <dataValidation type="decimal" operator="greaterThanOrEqual" allowBlank="1" showInputMessage="1" showErrorMessage="1" prompt="INDICARE IL COSTO SOSTENUTO NELL'ANNO 2010  PER IL PERSONALE, CON RIFERIMENTO ALLE QUOTE UOMO INDICATE NELLE CELLE RELATIVE AL PERSONALE." sqref="E33 G33 I33 K33 M33">
      <formula1>0</formula1>
    </dataValidation>
    <dataValidation type="decimal" operator="greaterThanOrEqual" allowBlank="1" showInputMessage="1" showErrorMessage="1" prompt="INDICARE L'IMPORTO DELLE SPESE GENERALI CON RIFERIMENTO AL COSTO SOSTENUTO NEL 2010 (LE SPESE GENERALI SONO DA INTENDERSI COME RESIDUALI RISPETTO ALLE SPESE PER IL PERSONALE)" sqref="E35 G35 I35 K35 M35">
      <formula1>0</formula1>
    </dataValidation>
    <dataValidation errorStyle="warning" type="custom" operator="notEqual" allowBlank="1" showInputMessage="1" showErrorMessage="1" prompt="INDICARE IL NUMERO DI DOMANDE DI ACCESSO (SIA DA PARTE DI UTENTI CHE DA PARTE DI ALTRI SERVIZI) CUI E' SEGUITA UNA PRESA IN CARICO DA PARTE DEL SERVIZIO&#10;" errorTitle="VERIFICA" error="!!VERIFICARE LA MANCATA CORRISPONDENZA DI N. DOMANDE E N. DI UTENTI!!" sqref="G13">
      <formula1>('WELFARE D''ACCESSO'!#REF!=TRUE)</formula1>
    </dataValidation>
    <dataValidation errorStyle="warning" type="custom" operator="greaterThanOrEqual" allowBlank="1" showInputMessage="1" showErrorMessage="1" prompt="INDICARE IL NUMERO DI DOMANDE DI ACCESSO (SIA DA PARTE DI UTENTI CHE DA PARTE DI ALTRI SERVIZI) CUI E' SEGUITA UNA PRESA IN CARICO DA PARTE DEL SERVIZIO&#10;" error="!!VERIFICARE LA MANCATA CORRISPONDENZA DI N. DOMANDE E N. DI UTENTI!!" sqref="I13 K13 M13">
      <formula1>('WELFARE D''ACCESSO'!#REF!=TRUE)</formula1>
    </dataValidation>
  </dataValidations>
  <printOptions horizontalCentered="1" verticalCentered="1"/>
  <pageMargins left="0.7086614173228347" right="0.7086614173228347" top="0.4724409448818898" bottom="0.2755905511811024" header="0.5118110236220472" footer="0.5118110236220472"/>
  <pageSetup fitToHeight="1" fitToWidth="1" horizontalDpi="300" verticalDpi="300" orientation="landscape" paperSize="8" scale="92"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BA95"/>
  <sheetViews>
    <sheetView zoomScale="75" zoomScaleNormal="75" zoomScaleSheetLayoutView="50" zoomScalePageLayoutView="0" workbookViewId="0" topLeftCell="A1">
      <pane xSplit="5" ySplit="2" topLeftCell="J40" activePane="bottomRight" state="frozen"/>
      <selection pane="topLeft" activeCell="Q29" sqref="Q29"/>
      <selection pane="topRight" activeCell="Q29" sqref="Q29"/>
      <selection pane="bottomLeft" activeCell="Q29" sqref="Q29"/>
      <selection pane="bottomRight" activeCell="S17" sqref="S17"/>
    </sheetView>
  </sheetViews>
  <sheetFormatPr defaultColWidth="9.140625" defaultRowHeight="12.75"/>
  <cols>
    <col min="1" max="1" width="6.00390625" style="53" customWidth="1"/>
    <col min="2" max="2" width="2.421875" style="56" customWidth="1"/>
    <col min="3" max="3" width="8.7109375" style="152" customWidth="1"/>
    <col min="4" max="4" width="35.7109375" style="57" customWidth="1"/>
    <col min="5" max="6" width="2.140625" style="152" customWidth="1"/>
    <col min="7" max="7" width="17.8515625" style="56" customWidth="1"/>
    <col min="8" max="8" width="2.140625" style="56" customWidth="1"/>
    <col min="9" max="9" width="21.421875" style="56" customWidth="1"/>
    <col min="10" max="10" width="2.28125" style="56" customWidth="1"/>
    <col min="11" max="11" width="20.7109375" style="56" customWidth="1"/>
    <col min="12" max="12" width="2.140625" style="56" customWidth="1"/>
    <col min="13" max="13" width="20.7109375" style="56" customWidth="1"/>
    <col min="14" max="14" width="2.140625" style="56" customWidth="1"/>
    <col min="15" max="15" width="20.7109375" style="56" customWidth="1"/>
    <col min="16" max="16" width="2.140625" style="56" customWidth="1"/>
    <col min="17" max="17" width="20.7109375" style="56" customWidth="1"/>
    <col min="18" max="18" width="2.140625" style="56" customWidth="1"/>
    <col min="19" max="19" width="20.7109375" style="56" customWidth="1"/>
    <col min="20" max="20" width="2.140625" style="56" customWidth="1"/>
    <col min="21" max="21" width="17.8515625" style="56" customWidth="1"/>
    <col min="22" max="22" width="1.421875" style="56" customWidth="1"/>
    <col min="23" max="23" width="18.8515625" style="56" customWidth="1"/>
    <col min="24" max="24" width="0.71875" style="56" customWidth="1"/>
    <col min="25" max="25" width="15.140625" style="56" customWidth="1"/>
    <col min="26" max="26" width="2.28125" style="56" customWidth="1"/>
    <col min="27" max="27" width="24.421875" style="56" customWidth="1"/>
    <col min="28" max="28" width="1.421875" style="56" customWidth="1"/>
    <col min="29" max="29" width="33.421875" style="56" customWidth="1"/>
    <col min="30" max="30" width="2.28125" style="56" customWidth="1"/>
    <col min="31" max="31" width="30.00390625" style="56" customWidth="1"/>
    <col min="32" max="32" width="4.421875" style="56" customWidth="1"/>
    <col min="33" max="33" width="33.28125" style="56" customWidth="1"/>
    <col min="34" max="34" width="3.00390625" style="56" customWidth="1"/>
    <col min="35" max="35" width="25.421875" style="56" customWidth="1"/>
    <col min="36" max="36" width="2.28125" style="56" customWidth="1"/>
    <col min="37" max="37" width="1.421875" style="56" customWidth="1"/>
    <col min="38" max="38" width="17.7109375" style="56" customWidth="1"/>
    <col min="39" max="39" width="2.421875" style="56" customWidth="1"/>
    <col min="40" max="40" width="17.7109375" style="56" customWidth="1"/>
    <col min="41" max="41" width="1.421875" style="56" customWidth="1"/>
    <col min="42" max="42" width="19.00390625" style="56" customWidth="1"/>
    <col min="43" max="43" width="2.00390625" style="56" customWidth="1"/>
    <col min="44" max="44" width="20.421875" style="56" customWidth="1"/>
    <col min="45" max="45" width="0.85546875" style="56" customWidth="1"/>
    <col min="46" max="46" width="15.7109375" style="56" customWidth="1"/>
    <col min="47" max="47" width="2.8515625" style="56" customWidth="1"/>
    <col min="48" max="48" width="21.140625" style="56" customWidth="1"/>
    <col min="49" max="49" width="1.421875" style="56" customWidth="1"/>
    <col min="50" max="50" width="0.85546875" style="56" customWidth="1"/>
    <col min="51" max="51" width="18.140625" style="56" customWidth="1"/>
    <col min="52" max="52" width="1.28515625" style="56" customWidth="1"/>
    <col min="53" max="53" width="16.421875" style="56" customWidth="1"/>
    <col min="54" max="54" width="0.9921875" style="56" customWidth="1"/>
    <col min="55" max="55" width="16.421875" style="56" customWidth="1"/>
    <col min="56" max="56" width="0.9921875" style="56" customWidth="1"/>
    <col min="57" max="57" width="15.7109375" style="56" customWidth="1"/>
    <col min="58" max="58" width="2.00390625" style="56" customWidth="1"/>
    <col min="59" max="59" width="19.00390625" style="56" customWidth="1"/>
    <col min="60" max="16384" width="9.140625" style="56" customWidth="1"/>
  </cols>
  <sheetData>
    <row r="1" spans="1:11" ht="15">
      <c r="A1" s="260" t="s">
        <v>192</v>
      </c>
      <c r="B1" s="151" t="s">
        <v>68</v>
      </c>
      <c r="E1" s="141"/>
      <c r="F1" s="141"/>
      <c r="G1" s="141"/>
      <c r="H1" s="141"/>
      <c r="I1" s="141"/>
      <c r="J1" s="141"/>
      <c r="K1" s="141"/>
    </row>
    <row r="2" spans="1:53" s="141" customFormat="1" ht="74.25" customHeight="1">
      <c r="A2" s="261"/>
      <c r="B2" s="138"/>
      <c r="C2" s="138"/>
      <c r="D2" s="237"/>
      <c r="E2" s="138"/>
      <c r="F2" s="138"/>
      <c r="G2" s="225" t="s">
        <v>113</v>
      </c>
      <c r="H2" s="226"/>
      <c r="I2" s="227" t="s">
        <v>40</v>
      </c>
      <c r="J2" s="228"/>
      <c r="K2" s="227" t="s">
        <v>143</v>
      </c>
      <c r="L2" s="228"/>
      <c r="M2" s="227" t="s">
        <v>41</v>
      </c>
      <c r="N2" s="226"/>
      <c r="O2" s="227" t="s">
        <v>10</v>
      </c>
      <c r="P2" s="226"/>
      <c r="Q2" s="227" t="s">
        <v>11</v>
      </c>
      <c r="R2" s="226"/>
      <c r="S2" s="227" t="s">
        <v>12</v>
      </c>
      <c r="T2" s="226"/>
      <c r="U2" s="227" t="s">
        <v>42</v>
      </c>
      <c r="V2" s="138"/>
      <c r="W2" s="229"/>
      <c r="X2" s="229"/>
      <c r="Y2" s="229"/>
      <c r="Z2" s="229"/>
      <c r="AA2" s="229"/>
      <c r="AB2" s="229"/>
      <c r="AC2" s="229"/>
      <c r="AD2" s="229"/>
      <c r="AE2" s="229"/>
      <c r="AF2" s="138"/>
      <c r="AG2" s="138"/>
      <c r="AH2" s="138"/>
      <c r="AI2" s="138"/>
      <c r="AJ2" s="138"/>
      <c r="AK2" s="138"/>
      <c r="AL2" s="230"/>
      <c r="AM2" s="230"/>
      <c r="AN2" s="230"/>
      <c r="AO2" s="230"/>
      <c r="AP2" s="230"/>
      <c r="AQ2" s="230"/>
      <c r="AR2" s="230"/>
      <c r="AS2" s="230"/>
      <c r="AT2" s="230"/>
      <c r="AU2" s="230"/>
      <c r="AV2" s="230"/>
      <c r="AW2" s="230"/>
      <c r="AX2" s="230"/>
      <c r="AY2" s="230"/>
      <c r="AZ2" s="142"/>
      <c r="BA2" s="142"/>
    </row>
    <row r="3" spans="2:53" ht="18.75" customHeight="1">
      <c r="B3" s="50"/>
      <c r="C3" s="50"/>
      <c r="D3" s="51"/>
      <c r="E3" s="50"/>
      <c r="F3" s="50"/>
      <c r="R3" s="153"/>
      <c r="W3" s="154"/>
      <c r="X3" s="154"/>
      <c r="Y3" s="154"/>
      <c r="Z3" s="154"/>
      <c r="AA3" s="154"/>
      <c r="AB3" s="154"/>
      <c r="AC3" s="154"/>
      <c r="AD3" s="154"/>
      <c r="AE3" s="154"/>
      <c r="AL3" s="55"/>
      <c r="AM3" s="55"/>
      <c r="AN3" s="55"/>
      <c r="AO3" s="55"/>
      <c r="AP3" s="55"/>
      <c r="AQ3" s="55"/>
      <c r="AR3" s="55"/>
      <c r="AS3" s="55"/>
      <c r="AT3" s="55"/>
      <c r="AU3" s="55"/>
      <c r="AV3" s="55"/>
      <c r="AW3" s="55"/>
      <c r="AX3" s="55"/>
      <c r="AY3" s="55"/>
      <c r="AZ3" s="55"/>
      <c r="BA3" s="55"/>
    </row>
    <row r="4" spans="1:53" ht="19.5" customHeight="1">
      <c r="A4" s="331" t="s">
        <v>3</v>
      </c>
      <c r="B4" s="155"/>
      <c r="C4" s="50"/>
      <c r="D4" s="58" t="s">
        <v>78</v>
      </c>
      <c r="E4" s="50"/>
      <c r="F4" s="50"/>
      <c r="G4" s="156">
        <v>36</v>
      </c>
      <c r="H4" s="152"/>
      <c r="I4" s="156">
        <v>84</v>
      </c>
      <c r="K4" s="156">
        <v>25</v>
      </c>
      <c r="M4" s="156">
        <v>5</v>
      </c>
      <c r="N4" s="152"/>
      <c r="O4" s="156">
        <v>2</v>
      </c>
      <c r="P4" s="152"/>
      <c r="Q4" s="156">
        <v>1</v>
      </c>
      <c r="R4" s="152"/>
      <c r="S4" s="156">
        <v>6</v>
      </c>
      <c r="T4" s="152"/>
      <c r="U4" s="156">
        <v>0</v>
      </c>
      <c r="V4" s="152"/>
      <c r="W4" s="157"/>
      <c r="X4" s="157"/>
      <c r="Y4" s="157"/>
      <c r="Z4" s="157"/>
      <c r="AA4" s="157"/>
      <c r="AB4" s="157"/>
      <c r="AC4" s="157"/>
      <c r="AD4" s="157"/>
      <c r="AE4" s="157"/>
      <c r="AF4" s="152"/>
      <c r="AG4" s="152"/>
      <c r="AH4" s="152"/>
      <c r="AI4" s="152"/>
      <c r="AJ4" s="152"/>
      <c r="AK4" s="152"/>
      <c r="AL4" s="193"/>
      <c r="AM4" s="193"/>
      <c r="AN4" s="193"/>
      <c r="AO4" s="193"/>
      <c r="AP4" s="193"/>
      <c r="AQ4" s="193"/>
      <c r="AR4" s="193"/>
      <c r="AS4" s="193"/>
      <c r="AT4" s="193"/>
      <c r="AU4" s="193"/>
      <c r="AV4" s="193"/>
      <c r="AW4" s="193"/>
      <c r="AX4" s="193"/>
      <c r="AY4" s="193"/>
      <c r="AZ4" s="55"/>
      <c r="BA4" s="55"/>
    </row>
    <row r="5" spans="1:53" ht="12.75" customHeight="1">
      <c r="A5" s="332"/>
      <c r="B5" s="155"/>
      <c r="C5" s="50"/>
      <c r="D5" s="59"/>
      <c r="E5" s="50"/>
      <c r="F5" s="50"/>
      <c r="G5" s="152"/>
      <c r="H5" s="152"/>
      <c r="I5" s="152"/>
      <c r="K5" s="152"/>
      <c r="M5" s="152"/>
      <c r="N5" s="152"/>
      <c r="O5" s="152"/>
      <c r="P5" s="152"/>
      <c r="Q5" s="152"/>
      <c r="R5" s="152"/>
      <c r="S5" s="152"/>
      <c r="T5" s="152"/>
      <c r="U5" s="152"/>
      <c r="V5" s="152"/>
      <c r="W5" s="157"/>
      <c r="X5" s="157"/>
      <c r="Y5" s="157"/>
      <c r="Z5" s="157"/>
      <c r="AA5" s="157"/>
      <c r="AB5" s="157"/>
      <c r="AC5" s="157"/>
      <c r="AD5" s="157"/>
      <c r="AE5" s="157"/>
      <c r="AF5" s="152"/>
      <c r="AG5" s="152"/>
      <c r="AH5" s="152"/>
      <c r="AI5" s="152"/>
      <c r="AJ5" s="152"/>
      <c r="AK5" s="152"/>
      <c r="AL5" s="193"/>
      <c r="AM5" s="193"/>
      <c r="AN5" s="193"/>
      <c r="AO5" s="193"/>
      <c r="AP5" s="193"/>
      <c r="AQ5" s="193"/>
      <c r="AR5" s="193"/>
      <c r="AS5" s="193"/>
      <c r="AT5" s="193"/>
      <c r="AU5" s="193"/>
      <c r="AV5" s="193"/>
      <c r="AW5" s="193"/>
      <c r="AX5" s="193"/>
      <c r="AY5" s="193"/>
      <c r="AZ5" s="55"/>
      <c r="BA5" s="55"/>
    </row>
    <row r="6" spans="1:53" ht="50.25" customHeight="1">
      <c r="A6" s="332"/>
      <c r="B6" s="155"/>
      <c r="C6" s="50"/>
      <c r="D6" s="58" t="s">
        <v>187</v>
      </c>
      <c r="E6" s="50"/>
      <c r="F6" s="50"/>
      <c r="G6" s="158"/>
      <c r="H6" s="152"/>
      <c r="I6" s="156">
        <v>0</v>
      </c>
      <c r="K6" s="156">
        <v>0</v>
      </c>
      <c r="M6" s="156">
        <v>0</v>
      </c>
      <c r="O6" s="156">
        <v>0</v>
      </c>
      <c r="Q6" s="156">
        <v>0</v>
      </c>
      <c r="S6" s="156">
        <v>0</v>
      </c>
      <c r="U6" s="156">
        <v>0</v>
      </c>
      <c r="V6" s="152"/>
      <c r="W6" s="157"/>
      <c r="X6" s="157"/>
      <c r="Y6" s="157"/>
      <c r="Z6" s="157"/>
      <c r="AA6" s="157"/>
      <c r="AB6" s="157"/>
      <c r="AC6" s="157"/>
      <c r="AD6" s="157"/>
      <c r="AE6" s="157"/>
      <c r="AF6" s="152"/>
      <c r="AG6" s="152"/>
      <c r="AH6" s="152"/>
      <c r="AI6" s="152"/>
      <c r="AJ6" s="152"/>
      <c r="AK6" s="152"/>
      <c r="AL6" s="193"/>
      <c r="AM6" s="193"/>
      <c r="AN6" s="193"/>
      <c r="AO6" s="193"/>
      <c r="AP6" s="193"/>
      <c r="AQ6" s="193"/>
      <c r="AR6" s="193"/>
      <c r="AS6" s="193"/>
      <c r="AT6" s="193"/>
      <c r="AU6" s="193"/>
      <c r="AV6" s="193"/>
      <c r="AW6" s="193"/>
      <c r="AX6" s="193"/>
      <c r="AY6" s="193"/>
      <c r="AZ6" s="55"/>
      <c r="BA6" s="55"/>
    </row>
    <row r="7" spans="1:53" ht="15">
      <c r="A7" s="332"/>
      <c r="B7" s="155"/>
      <c r="C7" s="50"/>
      <c r="D7" s="60"/>
      <c r="E7" s="50"/>
      <c r="F7" s="50"/>
      <c r="W7" s="154"/>
      <c r="X7" s="154"/>
      <c r="Y7" s="154"/>
      <c r="Z7" s="154"/>
      <c r="AA7" s="154"/>
      <c r="AB7" s="154"/>
      <c r="AC7" s="154"/>
      <c r="AD7" s="154"/>
      <c r="AE7" s="154"/>
      <c r="AL7" s="55"/>
      <c r="AM7" s="55"/>
      <c r="AN7" s="55"/>
      <c r="AO7" s="55"/>
      <c r="AP7" s="55"/>
      <c r="AQ7" s="55"/>
      <c r="AR7" s="55"/>
      <c r="AS7" s="55"/>
      <c r="AT7" s="55"/>
      <c r="AU7" s="55"/>
      <c r="AV7" s="55"/>
      <c r="AW7" s="55"/>
      <c r="AX7" s="55"/>
      <c r="AY7" s="55"/>
      <c r="AZ7" s="55"/>
      <c r="BA7" s="55"/>
    </row>
    <row r="8" spans="1:53" ht="19.5" customHeight="1">
      <c r="A8" s="332"/>
      <c r="B8" s="155"/>
      <c r="C8" s="50"/>
      <c r="D8" s="58" t="s">
        <v>106</v>
      </c>
      <c r="E8" s="50"/>
      <c r="F8" s="50"/>
      <c r="G8" s="158"/>
      <c r="I8" s="156">
        <v>14</v>
      </c>
      <c r="K8" s="156">
        <v>5</v>
      </c>
      <c r="M8" s="156">
        <v>0</v>
      </c>
      <c r="O8" s="156">
        <v>0</v>
      </c>
      <c r="Q8" s="156"/>
      <c r="S8" s="156"/>
      <c r="U8" s="156"/>
      <c r="W8" s="154"/>
      <c r="X8" s="154"/>
      <c r="Y8" s="154"/>
      <c r="Z8" s="154"/>
      <c r="AA8" s="154"/>
      <c r="AB8" s="154"/>
      <c r="AC8" s="154"/>
      <c r="AD8" s="154"/>
      <c r="AE8" s="154"/>
      <c r="AL8" s="55"/>
      <c r="AM8" s="55"/>
      <c r="AN8" s="55"/>
      <c r="AO8" s="55"/>
      <c r="AP8" s="55"/>
      <c r="AQ8" s="55"/>
      <c r="AR8" s="55"/>
      <c r="AS8" s="55"/>
      <c r="AT8" s="55"/>
      <c r="AU8" s="55"/>
      <c r="AV8" s="55"/>
      <c r="AW8" s="55"/>
      <c r="AX8" s="55"/>
      <c r="AY8" s="55"/>
      <c r="AZ8" s="55"/>
      <c r="BA8" s="55"/>
    </row>
    <row r="9" spans="1:53" ht="15">
      <c r="A9" s="332"/>
      <c r="B9" s="50"/>
      <c r="C9" s="50"/>
      <c r="D9" s="61"/>
      <c r="E9" s="50"/>
      <c r="F9" s="50"/>
      <c r="W9" s="154"/>
      <c r="X9" s="154"/>
      <c r="Y9" s="154"/>
      <c r="Z9" s="154"/>
      <c r="AA9" s="154"/>
      <c r="AB9" s="154"/>
      <c r="AC9" s="154"/>
      <c r="AD9" s="154"/>
      <c r="AE9" s="154"/>
      <c r="AL9" s="55"/>
      <c r="AM9" s="55"/>
      <c r="AN9" s="55"/>
      <c r="AO9" s="55"/>
      <c r="AP9" s="55"/>
      <c r="AQ9" s="55"/>
      <c r="AR9" s="55"/>
      <c r="AS9" s="55"/>
      <c r="AT9" s="55"/>
      <c r="AU9" s="55"/>
      <c r="AV9" s="55"/>
      <c r="AW9" s="55"/>
      <c r="AX9" s="55"/>
      <c r="AY9" s="55"/>
      <c r="AZ9" s="55"/>
      <c r="BA9" s="55"/>
    </row>
    <row r="10" spans="1:53" ht="19.5" customHeight="1">
      <c r="A10" s="333"/>
      <c r="B10" s="155"/>
      <c r="C10" s="50"/>
      <c r="D10" s="58" t="s">
        <v>107</v>
      </c>
      <c r="E10" s="50"/>
      <c r="F10" s="50"/>
      <c r="G10" s="156">
        <v>0</v>
      </c>
      <c r="I10" s="156">
        <v>0</v>
      </c>
      <c r="K10" s="156">
        <v>0</v>
      </c>
      <c r="M10" s="156">
        <v>0</v>
      </c>
      <c r="O10" s="156">
        <v>0</v>
      </c>
      <c r="Q10" s="156"/>
      <c r="S10" s="156"/>
      <c r="U10" s="156"/>
      <c r="W10" s="154"/>
      <c r="X10" s="154"/>
      <c r="Y10" s="154"/>
      <c r="Z10" s="154"/>
      <c r="AA10" s="154"/>
      <c r="AB10" s="154"/>
      <c r="AC10" s="154"/>
      <c r="AD10" s="154"/>
      <c r="AE10" s="154"/>
      <c r="AL10" s="55"/>
      <c r="AM10" s="55"/>
      <c r="AN10" s="55"/>
      <c r="AO10" s="55"/>
      <c r="AP10" s="55"/>
      <c r="AQ10" s="55"/>
      <c r="AR10" s="55"/>
      <c r="AS10" s="55"/>
      <c r="AT10" s="55"/>
      <c r="AU10" s="55"/>
      <c r="AV10" s="55"/>
      <c r="AW10" s="55"/>
      <c r="AX10" s="55"/>
      <c r="AY10" s="55"/>
      <c r="AZ10" s="55"/>
      <c r="BA10" s="55"/>
    </row>
    <row r="11" spans="1:53" s="151" customFormat="1" ht="13.5" customHeight="1">
      <c r="A11" s="260"/>
      <c r="B11" s="284"/>
      <c r="C11" s="284"/>
      <c r="D11" s="285"/>
      <c r="E11" s="284"/>
      <c r="F11" s="284"/>
      <c r="G11" s="286"/>
      <c r="H11" s="286"/>
      <c r="I11" s="286"/>
      <c r="J11" s="286"/>
      <c r="K11" s="286"/>
      <c r="L11" s="286"/>
      <c r="M11" s="286"/>
      <c r="N11" s="286"/>
      <c r="O11" s="286"/>
      <c r="P11" s="286"/>
      <c r="Q11" s="286"/>
      <c r="R11" s="286"/>
      <c r="S11" s="286"/>
      <c r="T11" s="286"/>
      <c r="U11" s="286"/>
      <c r="AL11" s="287"/>
      <c r="AM11" s="287"/>
      <c r="AN11" s="287"/>
      <c r="AO11" s="287"/>
      <c r="AP11" s="287"/>
      <c r="AQ11" s="287"/>
      <c r="AR11" s="287"/>
      <c r="AS11" s="287"/>
      <c r="AT11" s="287"/>
      <c r="AU11" s="287"/>
      <c r="AV11" s="287"/>
      <c r="AW11" s="287"/>
      <c r="AX11" s="287"/>
      <c r="AY11" s="287"/>
      <c r="AZ11" s="287"/>
      <c r="BA11" s="287"/>
    </row>
    <row r="12" spans="1:53" s="154" customFormat="1" ht="18" customHeight="1" hidden="1">
      <c r="A12" s="262"/>
      <c r="B12" s="246"/>
      <c r="C12" s="246"/>
      <c r="D12" s="247"/>
      <c r="E12" s="246"/>
      <c r="F12" s="246"/>
      <c r="G12" s="248" t="b">
        <f>IF(((G13)&gt;(G4-G10)),FALSE,(IF(((G13)&lt;(G4-G10)),FALSE,TRUE)))</f>
        <v>1</v>
      </c>
      <c r="H12" s="248"/>
      <c r="I12" s="248" t="b">
        <f>IF(((I13+I8)&gt;(I4-I6-I10)),FALSE,(IF(((I13+I8)&lt;(I4-I6-I10)),FALSE,TRUE)))</f>
        <v>1</v>
      </c>
      <c r="J12" s="248"/>
      <c r="K12" s="248" t="b">
        <f>IF(((K13+K8)&gt;(K4-K6-K10)),FALSE,(IF(((K13+K8)&lt;(K4-K6-K10)),FALSE,TRUE)))</f>
        <v>1</v>
      </c>
      <c r="L12" s="248"/>
      <c r="M12" s="248" t="b">
        <f>IF(((M13+M8)&gt;(M4-M6-M10)),FALSE,(IF(((M13+M8)&lt;(M4-M6-M10)),FALSE,TRUE)))</f>
        <v>1</v>
      </c>
      <c r="N12" s="248"/>
      <c r="O12" s="248" t="b">
        <f>IF(((O13+O8)&gt;(O4-O6-O10)),FALSE,(IF(((O13+O8)&lt;(O4-O6-O10)),FALSE,TRUE)))</f>
        <v>1</v>
      </c>
      <c r="P12" s="248"/>
      <c r="Q12" s="248" t="b">
        <f>IF(((Q13+Q8)&gt;(Q4-Q6-Q10)),FALSE,(IF(((Q13+Q8)&lt;(Q4-Q6-Q10)),FALSE,TRUE)))</f>
        <v>1</v>
      </c>
      <c r="R12" s="248"/>
      <c r="S12" s="248" t="b">
        <f>IF(((S13+S8)&gt;(S4-S6-S10)),FALSE,(IF(((S13+S8)&lt;(S4-S6-S10)),FALSE,TRUE)))</f>
        <v>1</v>
      </c>
      <c r="T12" s="248"/>
      <c r="U12" s="248" t="b">
        <f>IF(((U13+U8)&gt;(U4-U6-U10)),FALSE,(IF(((U13+U8)&lt;(U4-U6-U10)),FALSE,TRUE)))</f>
        <v>1</v>
      </c>
      <c r="AL12" s="195"/>
      <c r="AM12" s="195"/>
      <c r="AN12" s="195"/>
      <c r="AO12" s="195"/>
      <c r="AP12" s="195"/>
      <c r="AQ12" s="195"/>
      <c r="AR12" s="195"/>
      <c r="AS12" s="195"/>
      <c r="AT12" s="195"/>
      <c r="AU12" s="195"/>
      <c r="AV12" s="195"/>
      <c r="AW12" s="195"/>
      <c r="AX12" s="195"/>
      <c r="AY12" s="195"/>
      <c r="AZ12" s="195"/>
      <c r="BA12" s="195"/>
    </row>
    <row r="13" spans="1:53" ht="120">
      <c r="A13" s="334" t="s">
        <v>76</v>
      </c>
      <c r="B13" s="50"/>
      <c r="C13" s="343" t="s">
        <v>108</v>
      </c>
      <c r="D13" s="62" t="s">
        <v>253</v>
      </c>
      <c r="E13" s="50"/>
      <c r="F13" s="50"/>
      <c r="G13" s="159">
        <v>36</v>
      </c>
      <c r="I13" s="159">
        <v>70</v>
      </c>
      <c r="K13" s="159">
        <v>20</v>
      </c>
      <c r="M13" s="159">
        <v>5</v>
      </c>
      <c r="O13" s="159">
        <v>2</v>
      </c>
      <c r="Q13" s="159">
        <v>1</v>
      </c>
      <c r="S13" s="159">
        <v>6</v>
      </c>
      <c r="U13" s="159"/>
      <c r="W13" s="154"/>
      <c r="X13" s="154"/>
      <c r="Y13" s="154"/>
      <c r="Z13" s="154"/>
      <c r="AA13" s="154"/>
      <c r="AB13" s="154"/>
      <c r="AC13" s="154"/>
      <c r="AD13" s="154"/>
      <c r="AE13" s="154"/>
      <c r="AL13" s="55"/>
      <c r="AM13" s="55"/>
      <c r="AN13" s="55"/>
      <c r="AO13" s="55"/>
      <c r="AP13" s="55"/>
      <c r="AQ13" s="55"/>
      <c r="AR13" s="55"/>
      <c r="AS13" s="55"/>
      <c r="AT13" s="55"/>
      <c r="AU13" s="55"/>
      <c r="AV13" s="55"/>
      <c r="AW13" s="55"/>
      <c r="AX13" s="55"/>
      <c r="AY13" s="55"/>
      <c r="AZ13" s="55"/>
      <c r="BA13" s="55"/>
    </row>
    <row r="14" spans="1:53" ht="15">
      <c r="A14" s="355"/>
      <c r="B14" s="50"/>
      <c r="C14" s="344"/>
      <c r="D14" s="59"/>
      <c r="E14" s="50"/>
      <c r="F14" s="50"/>
      <c r="G14" s="286" t="b">
        <f>IF(((G15)&gt;(G4-G10)),FALSE,(IF(((G15)&lt;(G4-G10)),FALSE,TRUE)))</f>
        <v>0</v>
      </c>
      <c r="W14" s="154"/>
      <c r="X14" s="154"/>
      <c r="Y14" s="154"/>
      <c r="Z14" s="154"/>
      <c r="AA14" s="154"/>
      <c r="AB14" s="154"/>
      <c r="AC14" s="154"/>
      <c r="AD14" s="154"/>
      <c r="AE14" s="154"/>
      <c r="AL14" s="55"/>
      <c r="AM14" s="55"/>
      <c r="AN14" s="55"/>
      <c r="AO14" s="55"/>
      <c r="AP14" s="55"/>
      <c r="AQ14" s="55"/>
      <c r="AR14" s="55"/>
      <c r="AS14" s="55"/>
      <c r="AT14" s="55"/>
      <c r="AU14" s="55"/>
      <c r="AV14" s="55"/>
      <c r="AW14" s="55"/>
      <c r="AX14" s="55"/>
      <c r="AY14" s="55"/>
      <c r="AZ14" s="55"/>
      <c r="BA14" s="55"/>
    </row>
    <row r="15" spans="1:53" ht="19.5" customHeight="1">
      <c r="A15" s="355"/>
      <c r="B15" s="50"/>
      <c r="C15" s="344"/>
      <c r="D15" s="62" t="s">
        <v>121</v>
      </c>
      <c r="E15" s="50"/>
      <c r="F15" s="50"/>
      <c r="G15" s="159">
        <v>74</v>
      </c>
      <c r="I15" s="114"/>
      <c r="J15" s="114"/>
      <c r="K15" s="114"/>
      <c r="L15" s="114"/>
      <c r="M15" s="114"/>
      <c r="N15" s="114"/>
      <c r="O15" s="114"/>
      <c r="P15" s="114"/>
      <c r="Q15" s="114"/>
      <c r="R15" s="114"/>
      <c r="S15" s="114"/>
      <c r="T15" s="114"/>
      <c r="U15" s="114"/>
      <c r="W15" s="154"/>
      <c r="X15" s="154"/>
      <c r="Y15" s="154"/>
      <c r="Z15" s="154"/>
      <c r="AA15" s="154"/>
      <c r="AB15" s="154"/>
      <c r="AC15" s="154"/>
      <c r="AD15" s="154"/>
      <c r="AE15" s="154"/>
      <c r="AL15" s="55"/>
      <c r="AM15" s="55"/>
      <c r="AN15" s="55"/>
      <c r="AO15" s="55"/>
      <c r="AP15" s="55"/>
      <c r="AQ15" s="55"/>
      <c r="AR15" s="55"/>
      <c r="AS15" s="55"/>
      <c r="AT15" s="55"/>
      <c r="AU15" s="55"/>
      <c r="AV15" s="55"/>
      <c r="AW15" s="55"/>
      <c r="AX15" s="55"/>
      <c r="AY15" s="55"/>
      <c r="AZ15" s="55"/>
      <c r="BA15" s="55"/>
    </row>
    <row r="16" spans="1:53" ht="15">
      <c r="A16" s="355"/>
      <c r="B16" s="50"/>
      <c r="C16" s="344"/>
      <c r="D16" s="59"/>
      <c r="E16" s="50"/>
      <c r="F16" s="50"/>
      <c r="W16" s="154"/>
      <c r="X16" s="154"/>
      <c r="Y16" s="154"/>
      <c r="Z16" s="154"/>
      <c r="AA16" s="154"/>
      <c r="AB16" s="154"/>
      <c r="AC16" s="154"/>
      <c r="AD16" s="154"/>
      <c r="AE16" s="154"/>
      <c r="AL16" s="55"/>
      <c r="AM16" s="55"/>
      <c r="AN16" s="55"/>
      <c r="AO16" s="55"/>
      <c r="AP16" s="55"/>
      <c r="AQ16" s="55"/>
      <c r="AR16" s="55"/>
      <c r="AS16" s="55"/>
      <c r="AT16" s="55"/>
      <c r="AU16" s="55"/>
      <c r="AV16" s="55"/>
      <c r="AW16" s="55"/>
      <c r="AX16" s="55"/>
      <c r="AY16" s="55"/>
      <c r="AZ16" s="55"/>
      <c r="BA16" s="55"/>
    </row>
    <row r="17" spans="1:53" ht="19.5" customHeight="1">
      <c r="A17" s="355"/>
      <c r="B17" s="50"/>
      <c r="C17" s="344"/>
      <c r="D17" s="62" t="s">
        <v>198</v>
      </c>
      <c r="E17" s="50"/>
      <c r="F17" s="50"/>
      <c r="G17" s="158"/>
      <c r="I17" s="159">
        <v>2</v>
      </c>
      <c r="J17" s="114"/>
      <c r="K17" s="159">
        <v>2</v>
      </c>
      <c r="M17" s="159">
        <v>0</v>
      </c>
      <c r="O17" s="159">
        <v>0</v>
      </c>
      <c r="Q17" s="159">
        <v>1</v>
      </c>
      <c r="S17" s="159">
        <v>6</v>
      </c>
      <c r="U17" s="158"/>
      <c r="W17" s="154"/>
      <c r="X17" s="154"/>
      <c r="Y17" s="154"/>
      <c r="Z17" s="154"/>
      <c r="AA17" s="154"/>
      <c r="AB17" s="154"/>
      <c r="AC17" s="154"/>
      <c r="AD17" s="154"/>
      <c r="AE17" s="154"/>
      <c r="AL17" s="55"/>
      <c r="AM17" s="55"/>
      <c r="AN17" s="55"/>
      <c r="AO17" s="55"/>
      <c r="AP17" s="55"/>
      <c r="AQ17" s="55"/>
      <c r="AR17" s="55"/>
      <c r="AS17" s="55"/>
      <c r="AT17" s="55"/>
      <c r="AU17" s="55"/>
      <c r="AV17" s="55"/>
      <c r="AW17" s="55"/>
      <c r="AX17" s="55"/>
      <c r="AY17" s="55"/>
      <c r="AZ17" s="55"/>
      <c r="BA17" s="55"/>
    </row>
    <row r="18" spans="1:53" ht="15">
      <c r="A18" s="355"/>
      <c r="B18" s="50"/>
      <c r="C18" s="344"/>
      <c r="D18" s="61"/>
      <c r="E18" s="50"/>
      <c r="F18" s="50"/>
      <c r="W18" s="154"/>
      <c r="X18" s="154"/>
      <c r="Y18" s="154"/>
      <c r="Z18" s="154"/>
      <c r="AA18" s="154"/>
      <c r="AB18" s="154"/>
      <c r="AC18" s="154"/>
      <c r="AD18" s="154"/>
      <c r="AE18" s="154"/>
      <c r="AL18" s="55"/>
      <c r="AM18" s="55"/>
      <c r="AN18" s="55"/>
      <c r="AO18" s="55"/>
      <c r="AP18" s="55"/>
      <c r="AQ18" s="55"/>
      <c r="AR18" s="55"/>
      <c r="AS18" s="55"/>
      <c r="AT18" s="55"/>
      <c r="AU18" s="55"/>
      <c r="AV18" s="55"/>
      <c r="AW18" s="55"/>
      <c r="AX18" s="55"/>
      <c r="AY18" s="55"/>
      <c r="AZ18" s="55"/>
      <c r="BA18" s="55"/>
    </row>
    <row r="19" spans="1:53" ht="31.5" customHeight="1">
      <c r="A19" s="355"/>
      <c r="B19" s="50"/>
      <c r="C19" s="345"/>
      <c r="D19" s="62" t="s">
        <v>79</v>
      </c>
      <c r="E19" s="50"/>
      <c r="F19" s="50"/>
      <c r="G19" s="158"/>
      <c r="I19" s="159">
        <v>64</v>
      </c>
      <c r="K19" s="159">
        <v>20</v>
      </c>
      <c r="M19" s="159">
        <v>5</v>
      </c>
      <c r="O19" s="159">
        <v>2</v>
      </c>
      <c r="Q19" s="159">
        <v>1</v>
      </c>
      <c r="S19" s="159">
        <v>4</v>
      </c>
      <c r="U19" s="158"/>
      <c r="W19" s="154"/>
      <c r="X19" s="154"/>
      <c r="Y19" s="154"/>
      <c r="Z19" s="154"/>
      <c r="AA19" s="154"/>
      <c r="AB19" s="154"/>
      <c r="AC19" s="154"/>
      <c r="AD19" s="154"/>
      <c r="AE19" s="154"/>
      <c r="AL19" s="55"/>
      <c r="AM19" s="55"/>
      <c r="AN19" s="55"/>
      <c r="AO19" s="55"/>
      <c r="AP19" s="55"/>
      <c r="AQ19" s="55"/>
      <c r="AR19" s="55"/>
      <c r="AS19" s="55"/>
      <c r="AT19" s="55"/>
      <c r="AU19" s="55"/>
      <c r="AV19" s="55"/>
      <c r="AW19" s="55"/>
      <c r="AX19" s="55"/>
      <c r="AY19" s="55"/>
      <c r="AZ19" s="55"/>
      <c r="BA19" s="55"/>
    </row>
    <row r="20" spans="1:53" ht="15">
      <c r="A20" s="355"/>
      <c r="B20" s="50"/>
      <c r="C20" s="50"/>
      <c r="D20" s="61"/>
      <c r="E20" s="50"/>
      <c r="F20" s="50"/>
      <c r="W20" s="154"/>
      <c r="X20" s="154"/>
      <c r="Y20" s="154"/>
      <c r="Z20" s="154"/>
      <c r="AA20" s="154"/>
      <c r="AB20" s="154"/>
      <c r="AC20" s="154"/>
      <c r="AD20" s="154"/>
      <c r="AE20" s="154"/>
      <c r="AL20" s="55"/>
      <c r="AM20" s="55"/>
      <c r="AN20" s="55"/>
      <c r="AO20" s="55"/>
      <c r="AP20" s="55"/>
      <c r="AQ20" s="55"/>
      <c r="AR20" s="55"/>
      <c r="AS20" s="55"/>
      <c r="AT20" s="55"/>
      <c r="AU20" s="55"/>
      <c r="AV20" s="55"/>
      <c r="AW20" s="55"/>
      <c r="AX20" s="55"/>
      <c r="AY20" s="55"/>
      <c r="AZ20" s="55"/>
      <c r="BA20" s="55"/>
    </row>
    <row r="21" spans="1:53" ht="19.5" customHeight="1">
      <c r="A21" s="355"/>
      <c r="B21" s="50"/>
      <c r="C21" s="343" t="s">
        <v>109</v>
      </c>
      <c r="D21" s="62" t="s">
        <v>110</v>
      </c>
      <c r="E21" s="50"/>
      <c r="F21" s="50"/>
      <c r="G21" s="160">
        <v>8341</v>
      </c>
      <c r="H21" s="161"/>
      <c r="I21" s="160">
        <v>11515.5</v>
      </c>
      <c r="J21" s="161"/>
      <c r="K21" s="160">
        <v>4199.5</v>
      </c>
      <c r="L21" s="161"/>
      <c r="M21" s="160">
        <v>1048</v>
      </c>
      <c r="N21" s="161"/>
      <c r="O21" s="160">
        <v>1946</v>
      </c>
      <c r="P21" s="161"/>
      <c r="Q21" s="162"/>
      <c r="R21" s="161"/>
      <c r="S21" s="162"/>
      <c r="T21" s="161"/>
      <c r="U21" s="162"/>
      <c r="W21" s="154"/>
      <c r="X21" s="154"/>
      <c r="Y21" s="154"/>
      <c r="Z21" s="154"/>
      <c r="AA21" s="154"/>
      <c r="AB21" s="154"/>
      <c r="AC21" s="154"/>
      <c r="AD21" s="154"/>
      <c r="AE21" s="154"/>
      <c r="AL21" s="55"/>
      <c r="AM21" s="55"/>
      <c r="AN21" s="55"/>
      <c r="AO21" s="55"/>
      <c r="AP21" s="55"/>
      <c r="AQ21" s="55"/>
      <c r="AR21" s="55"/>
      <c r="AS21" s="55"/>
      <c r="AT21" s="55"/>
      <c r="AU21" s="55"/>
      <c r="AV21" s="55"/>
      <c r="AW21" s="55"/>
      <c r="AX21" s="55"/>
      <c r="AY21" s="55"/>
      <c r="AZ21" s="55"/>
      <c r="BA21" s="55"/>
    </row>
    <row r="22" spans="1:53" ht="15">
      <c r="A22" s="355"/>
      <c r="B22" s="50"/>
      <c r="C22" s="344"/>
      <c r="D22" s="61"/>
      <c r="E22" s="50"/>
      <c r="F22" s="50"/>
      <c r="G22" s="161"/>
      <c r="H22" s="161"/>
      <c r="I22" s="161"/>
      <c r="J22" s="161"/>
      <c r="K22" s="161"/>
      <c r="L22" s="161"/>
      <c r="M22" s="161"/>
      <c r="N22" s="161"/>
      <c r="O22" s="161"/>
      <c r="P22" s="161"/>
      <c r="Q22" s="161"/>
      <c r="R22" s="161"/>
      <c r="S22" s="161"/>
      <c r="T22" s="161"/>
      <c r="U22" s="161"/>
      <c r="W22" s="154"/>
      <c r="X22" s="154"/>
      <c r="Y22" s="154"/>
      <c r="Z22" s="154"/>
      <c r="AA22" s="154"/>
      <c r="AB22" s="154"/>
      <c r="AC22" s="154"/>
      <c r="AD22" s="154"/>
      <c r="AE22" s="154"/>
      <c r="AL22" s="55"/>
      <c r="AM22" s="55"/>
      <c r="AN22" s="55"/>
      <c r="AO22" s="55"/>
      <c r="AP22" s="55"/>
      <c r="AQ22" s="55"/>
      <c r="AR22" s="55"/>
      <c r="AS22" s="55"/>
      <c r="AT22" s="55"/>
      <c r="AU22" s="55"/>
      <c r="AV22" s="55"/>
      <c r="AW22" s="55"/>
      <c r="AX22" s="55"/>
      <c r="AY22" s="55"/>
      <c r="AZ22" s="55"/>
      <c r="BA22" s="55"/>
    </row>
    <row r="23" spans="1:53" ht="19.5" customHeight="1">
      <c r="A23" s="355"/>
      <c r="B23" s="50"/>
      <c r="C23" s="344"/>
      <c r="D23" s="62" t="s">
        <v>111</v>
      </c>
      <c r="E23" s="50"/>
      <c r="F23" s="50"/>
      <c r="G23" s="160">
        <v>52</v>
      </c>
      <c r="H23" s="161"/>
      <c r="I23" s="160">
        <v>52</v>
      </c>
      <c r="J23" s="161"/>
      <c r="K23" s="160">
        <v>52</v>
      </c>
      <c r="L23" s="161"/>
      <c r="M23" s="160">
        <v>52</v>
      </c>
      <c r="N23" s="161"/>
      <c r="O23" s="160">
        <v>52</v>
      </c>
      <c r="P23" s="161"/>
      <c r="Q23" s="162"/>
      <c r="R23" s="161"/>
      <c r="S23" s="162"/>
      <c r="T23" s="161"/>
      <c r="U23" s="162"/>
      <c r="W23" s="154"/>
      <c r="X23" s="154"/>
      <c r="Y23" s="154"/>
      <c r="Z23" s="154"/>
      <c r="AA23" s="154"/>
      <c r="AB23" s="154"/>
      <c r="AC23" s="154"/>
      <c r="AD23" s="154"/>
      <c r="AE23" s="154"/>
      <c r="AL23" s="55"/>
      <c r="AM23" s="55"/>
      <c r="AN23" s="55"/>
      <c r="AO23" s="55"/>
      <c r="AP23" s="55"/>
      <c r="AQ23" s="55"/>
      <c r="AR23" s="55"/>
      <c r="AS23" s="55"/>
      <c r="AT23" s="55"/>
      <c r="AU23" s="55"/>
      <c r="AV23" s="55"/>
      <c r="AW23" s="55"/>
      <c r="AX23" s="55"/>
      <c r="AY23" s="55"/>
      <c r="AZ23" s="55"/>
      <c r="BA23" s="55"/>
    </row>
    <row r="24" spans="1:53" ht="15">
      <c r="A24" s="355"/>
      <c r="B24" s="50"/>
      <c r="C24" s="344"/>
      <c r="D24" s="61"/>
      <c r="E24" s="50"/>
      <c r="F24" s="50"/>
      <c r="G24" s="161"/>
      <c r="H24" s="161"/>
      <c r="I24" s="161"/>
      <c r="J24" s="161"/>
      <c r="K24" s="161"/>
      <c r="L24" s="161"/>
      <c r="M24" s="161"/>
      <c r="N24" s="161"/>
      <c r="O24" s="161"/>
      <c r="P24" s="161"/>
      <c r="Q24" s="163"/>
      <c r="R24" s="161"/>
      <c r="S24" s="161"/>
      <c r="T24" s="161"/>
      <c r="U24" s="161"/>
      <c r="W24" s="154"/>
      <c r="X24" s="154"/>
      <c r="Y24" s="154"/>
      <c r="Z24" s="154"/>
      <c r="AA24" s="154"/>
      <c r="AB24" s="154"/>
      <c r="AC24" s="154"/>
      <c r="AD24" s="154"/>
      <c r="AE24" s="154"/>
      <c r="AL24" s="55"/>
      <c r="AM24" s="55"/>
      <c r="AN24" s="55"/>
      <c r="AO24" s="55"/>
      <c r="AP24" s="55"/>
      <c r="AQ24" s="55"/>
      <c r="AR24" s="55"/>
      <c r="AS24" s="55"/>
      <c r="AT24" s="55"/>
      <c r="AU24" s="55"/>
      <c r="AV24" s="55"/>
      <c r="AW24" s="55"/>
      <c r="AX24" s="55"/>
      <c r="AY24" s="55"/>
      <c r="AZ24" s="55"/>
      <c r="BA24" s="55"/>
    </row>
    <row r="25" spans="1:53" ht="19.5" customHeight="1">
      <c r="A25" s="355"/>
      <c r="B25" s="50"/>
      <c r="C25" s="345"/>
      <c r="D25" s="62" t="s">
        <v>112</v>
      </c>
      <c r="E25" s="50"/>
      <c r="F25" s="50"/>
      <c r="G25" s="162"/>
      <c r="H25" s="161"/>
      <c r="I25" s="162"/>
      <c r="J25" s="161"/>
      <c r="K25" s="162"/>
      <c r="L25" s="161"/>
      <c r="M25" s="162"/>
      <c r="N25" s="161"/>
      <c r="O25" s="162"/>
      <c r="P25" s="161"/>
      <c r="Q25" s="160">
        <v>266</v>
      </c>
      <c r="R25" s="161"/>
      <c r="S25" s="160">
        <v>1834</v>
      </c>
      <c r="T25" s="161"/>
      <c r="U25" s="160"/>
      <c r="W25" s="154"/>
      <c r="X25" s="154"/>
      <c r="Y25" s="154"/>
      <c r="Z25" s="154"/>
      <c r="AA25" s="154"/>
      <c r="AB25" s="154"/>
      <c r="AC25" s="154"/>
      <c r="AD25" s="154"/>
      <c r="AE25" s="154"/>
      <c r="AL25" s="55"/>
      <c r="AM25" s="55"/>
      <c r="AN25" s="55"/>
      <c r="AO25" s="55"/>
      <c r="AP25" s="55"/>
      <c r="AQ25" s="55"/>
      <c r="AR25" s="55"/>
      <c r="AS25" s="55"/>
      <c r="AT25" s="55"/>
      <c r="AU25" s="55"/>
      <c r="AV25" s="55"/>
      <c r="AW25" s="55"/>
      <c r="AX25" s="55"/>
      <c r="AY25" s="55"/>
      <c r="AZ25" s="55"/>
      <c r="BA25" s="55"/>
    </row>
    <row r="26" spans="1:53" ht="15">
      <c r="A26" s="355"/>
      <c r="B26" s="50"/>
      <c r="C26" s="50"/>
      <c r="D26" s="61"/>
      <c r="E26" s="50"/>
      <c r="F26" s="50"/>
      <c r="G26" s="161"/>
      <c r="H26" s="161"/>
      <c r="I26" s="161"/>
      <c r="J26" s="161"/>
      <c r="K26" s="161"/>
      <c r="L26" s="161"/>
      <c r="M26" s="161"/>
      <c r="N26" s="161"/>
      <c r="O26" s="161"/>
      <c r="P26" s="161"/>
      <c r="Q26" s="161"/>
      <c r="R26" s="161"/>
      <c r="S26" s="161"/>
      <c r="T26" s="161"/>
      <c r="U26" s="161"/>
      <c r="W26" s="154"/>
      <c r="X26" s="154"/>
      <c r="Y26" s="154"/>
      <c r="Z26" s="154"/>
      <c r="AA26" s="154"/>
      <c r="AB26" s="154"/>
      <c r="AC26" s="154"/>
      <c r="AD26" s="154"/>
      <c r="AE26" s="154"/>
      <c r="AL26" s="55"/>
      <c r="AM26" s="55"/>
      <c r="AN26" s="55"/>
      <c r="AO26" s="55"/>
      <c r="AP26" s="55"/>
      <c r="AQ26" s="55"/>
      <c r="AR26" s="55"/>
      <c r="AS26" s="55"/>
      <c r="AT26" s="55"/>
      <c r="AU26" s="55"/>
      <c r="AV26" s="55"/>
      <c r="AW26" s="55"/>
      <c r="AX26" s="55"/>
      <c r="AY26" s="55"/>
      <c r="AZ26" s="55"/>
      <c r="BA26" s="55"/>
    </row>
    <row r="27" spans="1:53" ht="19.5" customHeight="1">
      <c r="A27" s="355"/>
      <c r="B27" s="50"/>
      <c r="C27" s="343" t="s">
        <v>122</v>
      </c>
      <c r="D27" s="58" t="s">
        <v>101</v>
      </c>
      <c r="E27" s="50"/>
      <c r="F27" s="50"/>
      <c r="G27" s="160">
        <v>10</v>
      </c>
      <c r="H27" s="161"/>
      <c r="I27" s="160">
        <v>1</v>
      </c>
      <c r="J27" s="161"/>
      <c r="K27" s="160">
        <v>1</v>
      </c>
      <c r="L27" s="161"/>
      <c r="M27" s="160">
        <v>1</v>
      </c>
      <c r="N27" s="161"/>
      <c r="O27" s="160">
        <v>1</v>
      </c>
      <c r="P27" s="161"/>
      <c r="Q27" s="162"/>
      <c r="R27" s="161"/>
      <c r="S27" s="162"/>
      <c r="T27" s="161"/>
      <c r="U27" s="162"/>
      <c r="W27" s="154"/>
      <c r="X27" s="154"/>
      <c r="Y27" s="154"/>
      <c r="Z27" s="154"/>
      <c r="AA27" s="154"/>
      <c r="AB27" s="154"/>
      <c r="AC27" s="154"/>
      <c r="AD27" s="154"/>
      <c r="AE27" s="154"/>
      <c r="AL27" s="55"/>
      <c r="AM27" s="55"/>
      <c r="AN27" s="55"/>
      <c r="AO27" s="55"/>
      <c r="AP27" s="55"/>
      <c r="AQ27" s="55"/>
      <c r="AR27" s="55"/>
      <c r="AS27" s="55"/>
      <c r="AT27" s="55"/>
      <c r="AU27" s="55"/>
      <c r="AV27" s="55"/>
      <c r="AW27" s="55"/>
      <c r="AX27" s="55"/>
      <c r="AY27" s="55"/>
      <c r="AZ27" s="55"/>
      <c r="BA27" s="55"/>
    </row>
    <row r="28" spans="1:53" ht="15">
      <c r="A28" s="355"/>
      <c r="B28" s="50"/>
      <c r="C28" s="344"/>
      <c r="D28" s="61"/>
      <c r="E28" s="50"/>
      <c r="F28" s="50"/>
      <c r="G28" s="161"/>
      <c r="H28" s="161"/>
      <c r="I28" s="161"/>
      <c r="J28" s="161"/>
      <c r="K28" s="161"/>
      <c r="L28" s="161"/>
      <c r="M28" s="161"/>
      <c r="N28" s="161"/>
      <c r="O28" s="161"/>
      <c r="P28" s="161"/>
      <c r="Q28" s="161"/>
      <c r="R28" s="161"/>
      <c r="S28" s="161"/>
      <c r="T28" s="161"/>
      <c r="U28" s="161"/>
      <c r="W28" s="154"/>
      <c r="X28" s="154"/>
      <c r="Y28" s="154"/>
      <c r="Z28" s="154"/>
      <c r="AA28" s="154"/>
      <c r="AB28" s="154"/>
      <c r="AC28" s="154"/>
      <c r="AD28" s="154"/>
      <c r="AE28" s="154"/>
      <c r="AL28" s="55"/>
      <c r="AM28" s="55"/>
      <c r="AN28" s="55"/>
      <c r="AO28" s="55"/>
      <c r="AP28" s="55"/>
      <c r="AQ28" s="55"/>
      <c r="AR28" s="55"/>
      <c r="AS28" s="55"/>
      <c r="AT28" s="55"/>
      <c r="AU28" s="55"/>
      <c r="AV28" s="55"/>
      <c r="AW28" s="55"/>
      <c r="AX28" s="55"/>
      <c r="AY28" s="55"/>
      <c r="AZ28" s="55"/>
      <c r="BA28" s="55"/>
    </row>
    <row r="29" spans="1:53" ht="48" customHeight="1">
      <c r="A29" s="355"/>
      <c r="B29" s="50"/>
      <c r="C29" s="344"/>
      <c r="D29" s="58" t="s">
        <v>123</v>
      </c>
      <c r="E29" s="50"/>
      <c r="F29" s="50"/>
      <c r="G29" s="160">
        <v>15</v>
      </c>
      <c r="H29" s="161"/>
      <c r="I29" s="160">
        <v>24</v>
      </c>
      <c r="J29" s="161"/>
      <c r="K29" s="160">
        <v>15</v>
      </c>
      <c r="L29" s="161"/>
      <c r="M29" s="160">
        <v>4</v>
      </c>
      <c r="N29" s="161"/>
      <c r="O29" s="160">
        <v>2</v>
      </c>
      <c r="P29" s="161"/>
      <c r="Q29" s="162"/>
      <c r="R29" s="161"/>
      <c r="S29" s="162"/>
      <c r="T29" s="161"/>
      <c r="U29" s="162"/>
      <c r="W29" s="154"/>
      <c r="X29" s="154"/>
      <c r="Y29" s="154"/>
      <c r="Z29" s="154"/>
      <c r="AA29" s="154"/>
      <c r="AB29" s="154"/>
      <c r="AC29" s="154"/>
      <c r="AD29" s="154"/>
      <c r="AE29" s="154"/>
      <c r="AL29" s="55"/>
      <c r="AM29" s="55"/>
      <c r="AN29" s="55"/>
      <c r="AO29" s="55"/>
      <c r="AP29" s="55"/>
      <c r="AQ29" s="55"/>
      <c r="AR29" s="55"/>
      <c r="AS29" s="55"/>
      <c r="AT29" s="55"/>
      <c r="AU29" s="55"/>
      <c r="AV29" s="55"/>
      <c r="AW29" s="55"/>
      <c r="AX29" s="55"/>
      <c r="AY29" s="55"/>
      <c r="AZ29" s="55"/>
      <c r="BA29" s="55"/>
    </row>
    <row r="30" spans="1:53" ht="15">
      <c r="A30" s="355"/>
      <c r="B30" s="50"/>
      <c r="C30" s="344"/>
      <c r="D30" s="59"/>
      <c r="E30" s="50"/>
      <c r="F30" s="50"/>
      <c r="G30" s="161"/>
      <c r="H30" s="161"/>
      <c r="I30" s="161"/>
      <c r="J30" s="161"/>
      <c r="K30" s="161"/>
      <c r="L30" s="161"/>
      <c r="M30" s="161"/>
      <c r="N30" s="161"/>
      <c r="O30" s="161"/>
      <c r="P30" s="161"/>
      <c r="Q30" s="161"/>
      <c r="R30" s="161"/>
      <c r="S30" s="161"/>
      <c r="T30" s="161"/>
      <c r="U30" s="161"/>
      <c r="W30" s="154"/>
      <c r="X30" s="154"/>
      <c r="Y30" s="154"/>
      <c r="Z30" s="154"/>
      <c r="AA30" s="154"/>
      <c r="AB30" s="154"/>
      <c r="AC30" s="154"/>
      <c r="AD30" s="154"/>
      <c r="AE30" s="154"/>
      <c r="AL30" s="55"/>
      <c r="AM30" s="55"/>
      <c r="AN30" s="55"/>
      <c r="AO30" s="55"/>
      <c r="AP30" s="55"/>
      <c r="AQ30" s="55"/>
      <c r="AR30" s="55"/>
      <c r="AS30" s="55"/>
      <c r="AT30" s="55"/>
      <c r="AU30" s="55"/>
      <c r="AV30" s="55"/>
      <c r="AW30" s="55"/>
      <c r="AX30" s="55"/>
      <c r="AY30" s="55"/>
      <c r="AZ30" s="55"/>
      <c r="BA30" s="55"/>
    </row>
    <row r="31" spans="1:53" ht="36.75" customHeight="1">
      <c r="A31" s="356"/>
      <c r="B31" s="50"/>
      <c r="C31" s="345"/>
      <c r="D31" s="58" t="s">
        <v>64</v>
      </c>
      <c r="E31" s="50"/>
      <c r="F31" s="50"/>
      <c r="G31" s="160">
        <v>2</v>
      </c>
      <c r="H31" s="161"/>
      <c r="I31" s="160">
        <v>1</v>
      </c>
      <c r="J31" s="161"/>
      <c r="K31" s="160">
        <v>1</v>
      </c>
      <c r="L31" s="161"/>
      <c r="M31" s="160">
        <v>1</v>
      </c>
      <c r="N31" s="161"/>
      <c r="O31" s="160">
        <v>1</v>
      </c>
      <c r="P31" s="161"/>
      <c r="Q31" s="162"/>
      <c r="R31" s="161"/>
      <c r="S31" s="162"/>
      <c r="T31" s="161"/>
      <c r="U31" s="162"/>
      <c r="W31" s="154"/>
      <c r="X31" s="154"/>
      <c r="Y31" s="154"/>
      <c r="Z31" s="154"/>
      <c r="AA31" s="154"/>
      <c r="AB31" s="154"/>
      <c r="AC31" s="154"/>
      <c r="AD31" s="154"/>
      <c r="AE31" s="154"/>
      <c r="AL31" s="55"/>
      <c r="AM31" s="55"/>
      <c r="AN31" s="55"/>
      <c r="AO31" s="55"/>
      <c r="AP31" s="55"/>
      <c r="AQ31" s="55"/>
      <c r="AR31" s="55"/>
      <c r="AS31" s="55"/>
      <c r="AT31" s="55"/>
      <c r="AU31" s="55"/>
      <c r="AV31" s="55"/>
      <c r="AW31" s="55"/>
      <c r="AX31" s="55"/>
      <c r="AY31" s="55"/>
      <c r="AZ31" s="55"/>
      <c r="BA31" s="55"/>
    </row>
    <row r="32" spans="2:31" ht="15">
      <c r="B32" s="50"/>
      <c r="C32" s="50"/>
      <c r="D32" s="61"/>
      <c r="E32" s="50"/>
      <c r="F32" s="50"/>
      <c r="W32" s="154"/>
      <c r="X32" s="154"/>
      <c r="Y32" s="154"/>
      <c r="Z32" s="154"/>
      <c r="AA32" s="154"/>
      <c r="AB32" s="154"/>
      <c r="AC32" s="154"/>
      <c r="AD32" s="154"/>
      <c r="AE32" s="154"/>
    </row>
    <row r="33" spans="1:31" ht="32.25" customHeight="1">
      <c r="A33" s="346" t="s">
        <v>104</v>
      </c>
      <c r="B33" s="50"/>
      <c r="C33" s="50"/>
      <c r="D33" s="46" t="s">
        <v>63</v>
      </c>
      <c r="E33" s="50"/>
      <c r="F33" s="50"/>
      <c r="G33" s="158"/>
      <c r="I33" s="158"/>
      <c r="K33" s="158"/>
      <c r="M33" s="159"/>
      <c r="O33" s="159"/>
      <c r="Q33" s="158"/>
      <c r="S33" s="158"/>
      <c r="U33" s="158"/>
      <c r="W33" s="154"/>
      <c r="X33" s="154"/>
      <c r="Y33" s="154"/>
      <c r="Z33" s="154"/>
      <c r="AA33" s="154"/>
      <c r="AB33" s="154"/>
      <c r="AC33" s="154"/>
      <c r="AD33" s="154"/>
      <c r="AE33" s="154"/>
    </row>
    <row r="34" spans="1:31" ht="15">
      <c r="A34" s="347"/>
      <c r="B34" s="50"/>
      <c r="C34" s="50"/>
      <c r="D34" s="61"/>
      <c r="E34" s="50"/>
      <c r="F34" s="50"/>
      <c r="K34" s="90"/>
      <c r="W34" s="154"/>
      <c r="X34" s="154"/>
      <c r="Y34" s="154"/>
      <c r="Z34" s="154"/>
      <c r="AA34" s="154"/>
      <c r="AB34" s="154"/>
      <c r="AC34" s="154"/>
      <c r="AD34" s="154"/>
      <c r="AE34" s="154"/>
    </row>
    <row r="35" spans="1:31" ht="33" customHeight="1">
      <c r="A35" s="347"/>
      <c r="B35" s="164"/>
      <c r="C35" s="50"/>
      <c r="D35" s="58" t="s">
        <v>77</v>
      </c>
      <c r="E35" s="50"/>
      <c r="F35" s="50"/>
      <c r="G35" s="159" t="s">
        <v>68</v>
      </c>
      <c r="I35" s="159" t="s">
        <v>68</v>
      </c>
      <c r="K35" s="159" t="s">
        <v>68</v>
      </c>
      <c r="M35" s="159" t="s">
        <v>192</v>
      </c>
      <c r="O35" s="159" t="s">
        <v>192</v>
      </c>
      <c r="Q35" s="159" t="s">
        <v>68</v>
      </c>
      <c r="S35" s="159" t="s">
        <v>68</v>
      </c>
      <c r="U35" s="159"/>
      <c r="W35" s="154"/>
      <c r="X35" s="154"/>
      <c r="Y35" s="151" t="s">
        <v>43</v>
      </c>
      <c r="Z35" s="151" t="s">
        <v>99</v>
      </c>
      <c r="AA35" s="151"/>
      <c r="AB35" s="154"/>
      <c r="AC35" s="154"/>
      <c r="AD35" s="154"/>
      <c r="AE35" s="154"/>
    </row>
    <row r="36" spans="1:31" ht="15">
      <c r="A36" s="347"/>
      <c r="B36" s="50"/>
      <c r="C36" s="50"/>
      <c r="D36" s="61"/>
      <c r="E36" s="50"/>
      <c r="F36" s="50"/>
      <c r="W36" s="154"/>
      <c r="X36" s="154"/>
      <c r="Y36" s="151"/>
      <c r="Z36" s="151"/>
      <c r="AA36" s="151"/>
      <c r="AB36" s="154"/>
      <c r="AC36" s="154"/>
      <c r="AD36" s="154"/>
      <c r="AE36" s="154"/>
    </row>
    <row r="37" spans="1:31" ht="33" customHeight="1">
      <c r="A37" s="347"/>
      <c r="B37" s="164"/>
      <c r="C37" s="50"/>
      <c r="D37" s="58" t="s">
        <v>246</v>
      </c>
      <c r="E37" s="50"/>
      <c r="F37" s="50"/>
      <c r="G37" s="159" t="s">
        <v>192</v>
      </c>
      <c r="I37" s="159" t="s">
        <v>192</v>
      </c>
      <c r="K37" s="159" t="s">
        <v>192</v>
      </c>
      <c r="M37" s="159" t="s">
        <v>192</v>
      </c>
      <c r="O37" s="159" t="s">
        <v>192</v>
      </c>
      <c r="Q37" s="159" t="s">
        <v>68</v>
      </c>
      <c r="S37" s="159" t="s">
        <v>68</v>
      </c>
      <c r="U37" s="159"/>
      <c r="W37" s="154"/>
      <c r="X37" s="154"/>
      <c r="Y37" s="151" t="s">
        <v>43</v>
      </c>
      <c r="Z37" s="151" t="s">
        <v>99</v>
      </c>
      <c r="AA37" s="151"/>
      <c r="AB37" s="154"/>
      <c r="AC37" s="154"/>
      <c r="AD37" s="154"/>
      <c r="AE37" s="154"/>
    </row>
    <row r="38" spans="1:31" ht="15">
      <c r="A38" s="347"/>
      <c r="B38" s="50"/>
      <c r="C38" s="50"/>
      <c r="D38" s="61"/>
      <c r="E38" s="50"/>
      <c r="F38" s="50"/>
      <c r="W38" s="154"/>
      <c r="X38" s="154"/>
      <c r="Y38" s="151"/>
      <c r="Z38" s="151"/>
      <c r="AA38" s="151"/>
      <c r="AB38" s="154"/>
      <c r="AC38" s="154"/>
      <c r="AD38" s="154"/>
      <c r="AE38" s="154"/>
    </row>
    <row r="39" spans="1:31" ht="30.75" customHeight="1">
      <c r="A39" s="348"/>
      <c r="B39" s="164"/>
      <c r="C39" s="50"/>
      <c r="D39" s="58" t="s">
        <v>129</v>
      </c>
      <c r="E39" s="50"/>
      <c r="F39" s="50"/>
      <c r="G39" s="159" t="s">
        <v>192</v>
      </c>
      <c r="I39" s="159" t="s">
        <v>192</v>
      </c>
      <c r="K39" s="159" t="s">
        <v>192</v>
      </c>
      <c r="M39" s="159" t="s">
        <v>192</v>
      </c>
      <c r="O39" s="159" t="s">
        <v>192</v>
      </c>
      <c r="Q39" s="159" t="s">
        <v>192</v>
      </c>
      <c r="S39" s="159" t="s">
        <v>192</v>
      </c>
      <c r="U39" s="159"/>
      <c r="W39" s="154"/>
      <c r="X39" s="154"/>
      <c r="Y39" s="151" t="s">
        <v>43</v>
      </c>
      <c r="Z39" s="151" t="s">
        <v>99</v>
      </c>
      <c r="AA39" s="151"/>
      <c r="AB39" s="154"/>
      <c r="AC39" s="154"/>
      <c r="AD39" s="154"/>
      <c r="AE39" s="154"/>
    </row>
    <row r="40" spans="2:31" ht="15">
      <c r="B40" s="50"/>
      <c r="C40" s="56"/>
      <c r="D40" s="61"/>
      <c r="E40" s="50"/>
      <c r="F40" s="50"/>
      <c r="W40" s="154"/>
      <c r="X40" s="154"/>
      <c r="Y40" s="154"/>
      <c r="Z40" s="154"/>
      <c r="AA40" s="154"/>
      <c r="AB40" s="154"/>
      <c r="AC40" s="154"/>
      <c r="AD40" s="154"/>
      <c r="AE40" s="154"/>
    </row>
    <row r="41" spans="1:31" ht="45.75" customHeight="1">
      <c r="A41" s="349" t="s">
        <v>105</v>
      </c>
      <c r="B41" s="50"/>
      <c r="C41" s="50"/>
      <c r="D41" s="58" t="s">
        <v>218</v>
      </c>
      <c r="E41" s="50"/>
      <c r="F41" s="50"/>
      <c r="G41" s="165"/>
      <c r="H41" s="166"/>
      <c r="I41" s="165"/>
      <c r="J41" s="166"/>
      <c r="K41" s="165"/>
      <c r="L41" s="166"/>
      <c r="M41" s="165"/>
      <c r="N41" s="166"/>
      <c r="O41" s="165"/>
      <c r="P41" s="166"/>
      <c r="Q41" s="165"/>
      <c r="R41" s="166"/>
      <c r="S41" s="165"/>
      <c r="T41" s="166"/>
      <c r="U41" s="165"/>
      <c r="W41" s="154"/>
      <c r="X41" s="154"/>
      <c r="Y41" s="154"/>
      <c r="Z41" s="154"/>
      <c r="AA41" s="154"/>
      <c r="AB41" s="154"/>
      <c r="AC41" s="154"/>
      <c r="AD41" s="154"/>
      <c r="AE41" s="154"/>
    </row>
    <row r="42" spans="1:31" ht="15">
      <c r="A42" s="350"/>
      <c r="B42" s="50"/>
      <c r="C42" s="50"/>
      <c r="D42" s="61"/>
      <c r="E42" s="50"/>
      <c r="F42" s="50"/>
      <c r="G42" s="166"/>
      <c r="H42" s="166"/>
      <c r="I42" s="166"/>
      <c r="J42" s="166"/>
      <c r="K42" s="166"/>
      <c r="L42" s="166"/>
      <c r="M42" s="166"/>
      <c r="N42" s="166"/>
      <c r="O42" s="166"/>
      <c r="P42" s="166"/>
      <c r="Q42" s="166"/>
      <c r="R42" s="166"/>
      <c r="S42" s="166"/>
      <c r="T42" s="166"/>
      <c r="U42" s="166"/>
      <c r="W42" s="154"/>
      <c r="X42" s="154"/>
      <c r="Y42" s="154"/>
      <c r="Z42" s="154"/>
      <c r="AA42" s="154"/>
      <c r="AB42" s="154"/>
      <c r="AC42" s="154"/>
      <c r="AD42" s="154"/>
      <c r="AE42" s="154"/>
    </row>
    <row r="43" spans="1:31" ht="31.5" customHeight="1">
      <c r="A43" s="350"/>
      <c r="B43" s="50"/>
      <c r="C43" s="50"/>
      <c r="D43" s="58" t="s">
        <v>223</v>
      </c>
      <c r="E43" s="50"/>
      <c r="F43" s="50"/>
      <c r="G43" s="165"/>
      <c r="H43" s="166"/>
      <c r="I43" s="165"/>
      <c r="J43" s="166"/>
      <c r="K43" s="165"/>
      <c r="L43" s="166"/>
      <c r="M43" s="165"/>
      <c r="N43" s="166"/>
      <c r="O43" s="165"/>
      <c r="P43" s="166"/>
      <c r="Q43" s="165">
        <v>2048.2</v>
      </c>
      <c r="R43" s="166"/>
      <c r="S43" s="165">
        <v>9441.7</v>
      </c>
      <c r="T43" s="166"/>
      <c r="U43" s="165"/>
      <c r="W43" s="154"/>
      <c r="X43" s="154"/>
      <c r="Y43" s="154"/>
      <c r="Z43" s="154"/>
      <c r="AA43" s="154"/>
      <c r="AB43" s="154"/>
      <c r="AC43" s="154"/>
      <c r="AD43" s="154"/>
      <c r="AE43" s="154"/>
    </row>
    <row r="44" spans="1:31" ht="15">
      <c r="A44" s="350"/>
      <c r="B44" s="50"/>
      <c r="C44" s="50"/>
      <c r="D44" s="61"/>
      <c r="E44" s="50"/>
      <c r="F44" s="50"/>
      <c r="G44" s="166"/>
      <c r="H44" s="166"/>
      <c r="I44" s="166"/>
      <c r="J44" s="166"/>
      <c r="K44" s="166"/>
      <c r="L44" s="166"/>
      <c r="M44" s="166"/>
      <c r="N44" s="166"/>
      <c r="O44" s="166"/>
      <c r="P44" s="166"/>
      <c r="Q44" s="166"/>
      <c r="R44" s="166"/>
      <c r="S44" s="166"/>
      <c r="T44" s="166"/>
      <c r="U44" s="166"/>
      <c r="W44" s="154"/>
      <c r="X44" s="154"/>
      <c r="Y44" s="154"/>
      <c r="Z44" s="154"/>
      <c r="AA44" s="154"/>
      <c r="AB44" s="154"/>
      <c r="AC44" s="154"/>
      <c r="AD44" s="154"/>
      <c r="AE44" s="154"/>
    </row>
    <row r="45" spans="1:31" ht="34.5" customHeight="1">
      <c r="A45" s="350"/>
      <c r="B45" s="50"/>
      <c r="C45" s="50"/>
      <c r="D45" s="63" t="s">
        <v>222</v>
      </c>
      <c r="E45" s="50"/>
      <c r="F45" s="50"/>
      <c r="G45" s="167">
        <f>G41+G43</f>
        <v>0</v>
      </c>
      <c r="H45" s="168"/>
      <c r="I45" s="167">
        <f>I41+I43</f>
        <v>0</v>
      </c>
      <c r="J45" s="168"/>
      <c r="K45" s="167">
        <f>K41+K43</f>
        <v>0</v>
      </c>
      <c r="L45" s="168"/>
      <c r="M45" s="167">
        <f>M41+M43</f>
        <v>0</v>
      </c>
      <c r="N45" s="168"/>
      <c r="O45" s="167">
        <f>O41+O43</f>
        <v>0</v>
      </c>
      <c r="P45" s="168"/>
      <c r="Q45" s="167">
        <f>Q41+Q43</f>
        <v>2048.2</v>
      </c>
      <c r="R45" s="168"/>
      <c r="S45" s="167">
        <f>S41+S43</f>
        <v>9441.7</v>
      </c>
      <c r="T45" s="168"/>
      <c r="U45" s="167">
        <f>U41+U43</f>
        <v>0</v>
      </c>
      <c r="W45" s="154"/>
      <c r="X45" s="154"/>
      <c r="Y45" s="154"/>
      <c r="Z45" s="154"/>
      <c r="AA45" s="154"/>
      <c r="AB45" s="154"/>
      <c r="AC45" s="154"/>
      <c r="AD45" s="154"/>
      <c r="AE45" s="154"/>
    </row>
    <row r="46" spans="1:31" ht="15">
      <c r="A46" s="350"/>
      <c r="B46" s="164"/>
      <c r="C46" s="164"/>
      <c r="D46" s="64"/>
      <c r="E46" s="50"/>
      <c r="F46" s="50"/>
      <c r="G46" s="166"/>
      <c r="H46" s="166"/>
      <c r="I46" s="166"/>
      <c r="J46" s="166"/>
      <c r="K46" s="166"/>
      <c r="L46" s="166"/>
      <c r="M46" s="166"/>
      <c r="N46" s="166"/>
      <c r="O46" s="166"/>
      <c r="P46" s="166"/>
      <c r="Q46" s="166"/>
      <c r="R46" s="166"/>
      <c r="S46" s="166"/>
      <c r="T46" s="166"/>
      <c r="U46" s="166"/>
      <c r="W46" s="154"/>
      <c r="X46" s="154"/>
      <c r="Y46" s="154"/>
      <c r="Z46" s="154"/>
      <c r="AA46" s="154"/>
      <c r="AB46" s="154"/>
      <c r="AC46" s="154"/>
      <c r="AD46" s="154"/>
      <c r="AE46" s="154"/>
    </row>
    <row r="47" spans="1:31" ht="19.5" customHeight="1">
      <c r="A47" s="350"/>
      <c r="B47" s="164"/>
      <c r="C47" s="50"/>
      <c r="D47" s="58" t="s">
        <v>219</v>
      </c>
      <c r="E47" s="50"/>
      <c r="F47" s="50"/>
      <c r="G47" s="165">
        <v>141797</v>
      </c>
      <c r="H47" s="166"/>
      <c r="I47" s="165">
        <v>173054.93</v>
      </c>
      <c r="J47" s="166"/>
      <c r="K47" s="165">
        <v>62859</v>
      </c>
      <c r="L47" s="166"/>
      <c r="M47" s="165">
        <v>15749.34</v>
      </c>
      <c r="N47" s="166"/>
      <c r="O47" s="165">
        <v>20623.47</v>
      </c>
      <c r="P47" s="166"/>
      <c r="Q47" s="165"/>
      <c r="R47" s="166"/>
      <c r="S47" s="165"/>
      <c r="T47" s="166"/>
      <c r="U47" s="165"/>
      <c r="W47" s="154"/>
      <c r="X47" s="154"/>
      <c r="Y47" s="154"/>
      <c r="Z47" s="154"/>
      <c r="AA47" s="154"/>
      <c r="AB47" s="154"/>
      <c r="AC47" s="154"/>
      <c r="AD47" s="154"/>
      <c r="AE47" s="154"/>
    </row>
    <row r="48" spans="1:31" ht="15">
      <c r="A48" s="350"/>
      <c r="B48" s="164"/>
      <c r="C48" s="164"/>
      <c r="D48" s="64"/>
      <c r="E48" s="50"/>
      <c r="F48" s="50"/>
      <c r="G48" s="166"/>
      <c r="H48" s="166"/>
      <c r="I48" s="166"/>
      <c r="J48" s="166"/>
      <c r="K48" s="166"/>
      <c r="L48" s="166"/>
      <c r="M48" s="166"/>
      <c r="N48" s="166"/>
      <c r="O48" s="166"/>
      <c r="P48" s="166"/>
      <c r="Q48" s="166"/>
      <c r="R48" s="166"/>
      <c r="S48" s="166"/>
      <c r="T48" s="166"/>
      <c r="U48" s="166"/>
      <c r="W48" s="154"/>
      <c r="X48" s="154"/>
      <c r="Y48" s="154"/>
      <c r="Z48" s="154"/>
      <c r="AA48" s="154"/>
      <c r="AB48" s="154"/>
      <c r="AC48" s="154"/>
      <c r="AD48" s="154"/>
      <c r="AE48" s="154"/>
    </row>
    <row r="49" spans="1:31" ht="19.5" customHeight="1">
      <c r="A49" s="350"/>
      <c r="B49" s="164"/>
      <c r="C49" s="50"/>
      <c r="D49" s="58" t="s">
        <v>220</v>
      </c>
      <c r="E49" s="50"/>
      <c r="F49" s="50"/>
      <c r="G49" s="194"/>
      <c r="H49" s="168"/>
      <c r="I49" s="194"/>
      <c r="J49" s="168"/>
      <c r="K49" s="194"/>
      <c r="L49" s="168"/>
      <c r="M49" s="194"/>
      <c r="N49" s="168"/>
      <c r="O49" s="194"/>
      <c r="P49" s="168"/>
      <c r="Q49" s="194"/>
      <c r="R49" s="168"/>
      <c r="S49" s="194"/>
      <c r="T49" s="168"/>
      <c r="U49" s="194"/>
      <c r="W49" s="154"/>
      <c r="X49" s="154"/>
      <c r="Y49" s="154"/>
      <c r="Z49" s="154"/>
      <c r="AA49" s="154"/>
      <c r="AB49" s="154"/>
      <c r="AC49" s="154"/>
      <c r="AD49" s="154"/>
      <c r="AE49" s="154"/>
    </row>
    <row r="50" spans="1:31" ht="15">
      <c r="A50" s="350"/>
      <c r="B50" s="164"/>
      <c r="C50" s="164"/>
      <c r="D50" s="64"/>
      <c r="E50" s="50"/>
      <c r="F50" s="50"/>
      <c r="G50" s="166"/>
      <c r="H50" s="166"/>
      <c r="I50" s="166"/>
      <c r="J50" s="166"/>
      <c r="K50" s="166"/>
      <c r="L50" s="166"/>
      <c r="M50" s="166"/>
      <c r="N50" s="166"/>
      <c r="O50" s="166"/>
      <c r="P50" s="166"/>
      <c r="Q50" s="166"/>
      <c r="R50" s="166"/>
      <c r="S50" s="166"/>
      <c r="T50" s="166"/>
      <c r="U50" s="166"/>
      <c r="W50" s="154"/>
      <c r="X50" s="154"/>
      <c r="Y50" s="154"/>
      <c r="Z50" s="154"/>
      <c r="AA50" s="154"/>
      <c r="AB50" s="154"/>
      <c r="AC50" s="154"/>
      <c r="AD50" s="154"/>
      <c r="AE50" s="154"/>
    </row>
    <row r="51" spans="1:31" ht="19.5" customHeight="1">
      <c r="A51" s="351"/>
      <c r="B51" s="164"/>
      <c r="C51" s="50"/>
      <c r="D51" s="63" t="s">
        <v>221</v>
      </c>
      <c r="E51" s="50"/>
      <c r="F51" s="50"/>
      <c r="G51" s="167">
        <f>G45+G47+G49</f>
        <v>141797</v>
      </c>
      <c r="H51" s="168"/>
      <c r="I51" s="167">
        <f>I45+I47+I49</f>
        <v>173054.93</v>
      </c>
      <c r="J51" s="168"/>
      <c r="K51" s="167">
        <f>K45+K47+K49</f>
        <v>62859</v>
      </c>
      <c r="L51" s="168"/>
      <c r="M51" s="167">
        <f>M45+M47+M49</f>
        <v>15749.34</v>
      </c>
      <c r="N51" s="168"/>
      <c r="O51" s="167">
        <f>O45+O47+O49</f>
        <v>20623.47</v>
      </c>
      <c r="P51" s="168"/>
      <c r="Q51" s="167">
        <f>Q45+Q47+Q49</f>
        <v>2048.2</v>
      </c>
      <c r="R51" s="168"/>
      <c r="S51" s="167">
        <f>S45+S47+S49</f>
        <v>9441.7</v>
      </c>
      <c r="T51" s="168"/>
      <c r="U51" s="167">
        <f>U45+U47+U49</f>
        <v>0</v>
      </c>
      <c r="W51" s="154"/>
      <c r="X51" s="154"/>
      <c r="Y51" s="154"/>
      <c r="Z51" s="154"/>
      <c r="AA51" s="154"/>
      <c r="AB51" s="154"/>
      <c r="AC51" s="154"/>
      <c r="AD51" s="154"/>
      <c r="AE51" s="154"/>
    </row>
    <row r="52" spans="2:31" ht="15">
      <c r="B52" s="50"/>
      <c r="C52" s="155"/>
      <c r="D52" s="61"/>
      <c r="E52" s="50"/>
      <c r="F52" s="50"/>
      <c r="O52" s="90"/>
      <c r="W52" s="154"/>
      <c r="X52" s="154"/>
      <c r="Y52" s="154"/>
      <c r="Z52" s="154"/>
      <c r="AA52" s="154"/>
      <c r="AB52" s="154"/>
      <c r="AC52" s="154"/>
      <c r="AD52" s="154"/>
      <c r="AE52" s="154"/>
    </row>
    <row r="53" spans="1:31" ht="19.5" customHeight="1">
      <c r="A53" s="352" t="s">
        <v>217</v>
      </c>
      <c r="B53" s="164"/>
      <c r="C53" s="50"/>
      <c r="D53" s="58" t="s">
        <v>80</v>
      </c>
      <c r="E53" s="50"/>
      <c r="F53" s="50"/>
      <c r="G53" s="165">
        <f>G21/G15</f>
        <v>112.71621621621621</v>
      </c>
      <c r="H53" s="166"/>
      <c r="I53" s="165">
        <f>I21/I13</f>
        <v>164.50714285714287</v>
      </c>
      <c r="J53" s="166"/>
      <c r="K53" s="165">
        <f>K21/K13</f>
        <v>209.975</v>
      </c>
      <c r="L53" s="166"/>
      <c r="M53" s="165">
        <f>M21/M13</f>
        <v>209.6</v>
      </c>
      <c r="N53" s="166"/>
      <c r="O53" s="165">
        <f>O21/O13</f>
        <v>973</v>
      </c>
      <c r="P53" s="166"/>
      <c r="Q53" s="169"/>
      <c r="R53" s="169"/>
      <c r="S53" s="169"/>
      <c r="T53" s="169"/>
      <c r="U53" s="169"/>
      <c r="W53" s="154"/>
      <c r="X53" s="154"/>
      <c r="Y53" s="154"/>
      <c r="Z53" s="154"/>
      <c r="AA53" s="154"/>
      <c r="AB53" s="154"/>
      <c r="AC53" s="154"/>
      <c r="AD53" s="154"/>
      <c r="AE53" s="154"/>
    </row>
    <row r="54" spans="1:31" ht="15">
      <c r="A54" s="353"/>
      <c r="B54" s="164"/>
      <c r="C54" s="164"/>
      <c r="D54" s="64"/>
      <c r="E54" s="50"/>
      <c r="F54" s="50"/>
      <c r="G54" s="166"/>
      <c r="H54" s="166"/>
      <c r="I54" s="166"/>
      <c r="J54" s="166"/>
      <c r="K54" s="166"/>
      <c r="L54" s="166"/>
      <c r="M54" s="166"/>
      <c r="N54" s="166"/>
      <c r="O54" s="166"/>
      <c r="P54" s="166"/>
      <c r="Q54" s="166"/>
      <c r="R54" s="166"/>
      <c r="S54" s="166"/>
      <c r="T54" s="166"/>
      <c r="U54" s="166"/>
      <c r="W54" s="154"/>
      <c r="X54" s="154"/>
      <c r="Y54" s="154"/>
      <c r="Z54" s="154"/>
      <c r="AA54" s="154"/>
      <c r="AB54" s="154"/>
      <c r="AC54" s="154"/>
      <c r="AD54" s="154"/>
      <c r="AE54" s="154"/>
    </row>
    <row r="55" spans="1:31" ht="19.5" customHeight="1">
      <c r="A55" s="353"/>
      <c r="B55" s="164"/>
      <c r="C55" s="50"/>
      <c r="D55" s="58" t="s">
        <v>81</v>
      </c>
      <c r="E55" s="50"/>
      <c r="F55" s="50"/>
      <c r="G55" s="165">
        <f>G51/G21</f>
        <v>17</v>
      </c>
      <c r="H55" s="166"/>
      <c r="I55" s="165">
        <f>I51/I21</f>
        <v>15.027999652642091</v>
      </c>
      <c r="J55" s="166"/>
      <c r="K55" s="165">
        <f>K51/K21</f>
        <v>14.968210501250148</v>
      </c>
      <c r="L55" s="166"/>
      <c r="M55" s="165">
        <f>M51/M21</f>
        <v>15.027996183206106</v>
      </c>
      <c r="N55" s="166"/>
      <c r="O55" s="165">
        <f>O51/O21</f>
        <v>10.597877697841728</v>
      </c>
      <c r="P55" s="166"/>
      <c r="Q55" s="169"/>
      <c r="R55" s="169"/>
      <c r="S55" s="169"/>
      <c r="T55" s="169"/>
      <c r="U55" s="169"/>
      <c r="W55" s="154"/>
      <c r="X55" s="154"/>
      <c r="Y55" s="154"/>
      <c r="Z55" s="154"/>
      <c r="AA55" s="154"/>
      <c r="AB55" s="154"/>
      <c r="AC55" s="154"/>
      <c r="AD55" s="154"/>
      <c r="AE55" s="154"/>
    </row>
    <row r="56" spans="1:31" ht="15">
      <c r="A56" s="353"/>
      <c r="B56" s="164"/>
      <c r="C56" s="164"/>
      <c r="D56" s="64"/>
      <c r="E56" s="50"/>
      <c r="F56" s="50"/>
      <c r="G56" s="166"/>
      <c r="H56" s="166"/>
      <c r="I56" s="166"/>
      <c r="J56" s="166"/>
      <c r="K56" s="166"/>
      <c r="L56" s="166"/>
      <c r="M56" s="166"/>
      <c r="N56" s="166"/>
      <c r="O56" s="166"/>
      <c r="P56" s="166"/>
      <c r="Q56" s="166"/>
      <c r="R56" s="166"/>
      <c r="S56" s="166"/>
      <c r="T56" s="166"/>
      <c r="U56" s="166"/>
      <c r="W56" s="154"/>
      <c r="X56" s="154"/>
      <c r="Y56" s="154"/>
      <c r="Z56" s="154"/>
      <c r="AA56" s="154"/>
      <c r="AB56" s="154"/>
      <c r="AC56" s="154"/>
      <c r="AD56" s="154"/>
      <c r="AE56" s="154"/>
    </row>
    <row r="57" spans="1:31" ht="19.5" customHeight="1">
      <c r="A57" s="353"/>
      <c r="B57" s="164"/>
      <c r="C57" s="50"/>
      <c r="D57" s="58" t="s">
        <v>82</v>
      </c>
      <c r="E57" s="50"/>
      <c r="F57" s="50"/>
      <c r="G57" s="165">
        <f>G51/G13</f>
        <v>3938.8055555555557</v>
      </c>
      <c r="H57" s="166"/>
      <c r="I57" s="165">
        <f>I51/I13</f>
        <v>2472.2132857142856</v>
      </c>
      <c r="J57" s="166"/>
      <c r="K57" s="165">
        <f>K51/K13</f>
        <v>3142.95</v>
      </c>
      <c r="L57" s="166"/>
      <c r="M57" s="165">
        <f>M51/M13</f>
        <v>3149.868</v>
      </c>
      <c r="N57" s="166"/>
      <c r="O57" s="165">
        <f>O51/O13</f>
        <v>10311.735</v>
      </c>
      <c r="P57" s="166"/>
      <c r="Q57" s="165">
        <f>Q51/Q13</f>
        <v>2048.2</v>
      </c>
      <c r="R57" s="166"/>
      <c r="S57" s="165">
        <f>S51/S13</f>
        <v>1573.6166666666668</v>
      </c>
      <c r="T57" s="166"/>
      <c r="U57" s="165" t="e">
        <f>U51/U13</f>
        <v>#DIV/0!</v>
      </c>
      <c r="W57" s="154"/>
      <c r="X57" s="154"/>
      <c r="Y57" s="154"/>
      <c r="Z57" s="154"/>
      <c r="AA57" s="154"/>
      <c r="AB57" s="154"/>
      <c r="AC57" s="154"/>
      <c r="AD57" s="154"/>
      <c r="AE57" s="154"/>
    </row>
    <row r="58" spans="1:31" ht="15">
      <c r="A58" s="353"/>
      <c r="B58" s="164"/>
      <c r="C58" s="164"/>
      <c r="D58" s="64"/>
      <c r="E58" s="50"/>
      <c r="F58" s="50"/>
      <c r="G58" s="166"/>
      <c r="H58" s="166"/>
      <c r="I58" s="166"/>
      <c r="J58" s="166"/>
      <c r="K58" s="166"/>
      <c r="L58" s="166"/>
      <c r="M58" s="166"/>
      <c r="N58" s="166"/>
      <c r="O58" s="166"/>
      <c r="P58" s="166"/>
      <c r="Q58" s="263"/>
      <c r="R58" s="166"/>
      <c r="S58" s="166"/>
      <c r="T58" s="166"/>
      <c r="U58" s="166"/>
      <c r="W58" s="154"/>
      <c r="X58" s="154"/>
      <c r="Y58" s="154"/>
      <c r="Z58" s="154"/>
      <c r="AA58" s="154"/>
      <c r="AB58" s="154"/>
      <c r="AC58" s="154"/>
      <c r="AD58" s="154"/>
      <c r="AE58" s="154"/>
    </row>
    <row r="59" spans="1:31" ht="19.5" customHeight="1">
      <c r="A59" s="353"/>
      <c r="B59" s="164"/>
      <c r="C59" s="50"/>
      <c r="D59" s="58" t="s">
        <v>203</v>
      </c>
      <c r="E59" s="50"/>
      <c r="F59" s="50"/>
      <c r="G59" s="165">
        <f>G51/G15</f>
        <v>1916.1756756756756</v>
      </c>
      <c r="H59" s="166"/>
      <c r="I59" s="169"/>
      <c r="J59" s="169"/>
      <c r="K59" s="169"/>
      <c r="L59" s="169"/>
      <c r="M59" s="169"/>
      <c r="N59" s="169"/>
      <c r="O59" s="169"/>
      <c r="P59" s="169"/>
      <c r="Q59" s="169"/>
      <c r="R59" s="169"/>
      <c r="S59" s="169"/>
      <c r="T59" s="169"/>
      <c r="U59" s="169"/>
      <c r="W59" s="154"/>
      <c r="X59" s="154"/>
      <c r="Y59" s="154"/>
      <c r="Z59" s="154"/>
      <c r="AA59" s="154"/>
      <c r="AB59" s="154"/>
      <c r="AC59" s="154"/>
      <c r="AD59" s="154"/>
      <c r="AE59" s="154"/>
    </row>
    <row r="60" spans="1:31" ht="15">
      <c r="A60" s="353"/>
      <c r="B60" s="164"/>
      <c r="C60" s="164"/>
      <c r="D60" s="64"/>
      <c r="E60" s="50"/>
      <c r="F60" s="50"/>
      <c r="G60" s="161"/>
      <c r="H60" s="161"/>
      <c r="I60" s="161"/>
      <c r="J60" s="161"/>
      <c r="K60" s="161"/>
      <c r="L60" s="161"/>
      <c r="M60" s="161"/>
      <c r="N60" s="161"/>
      <c r="O60" s="161"/>
      <c r="P60" s="161"/>
      <c r="Q60" s="161"/>
      <c r="R60" s="161"/>
      <c r="S60" s="161"/>
      <c r="T60" s="161"/>
      <c r="U60" s="161"/>
      <c r="W60" s="154"/>
      <c r="X60" s="154"/>
      <c r="Y60" s="154"/>
      <c r="Z60" s="154"/>
      <c r="AA60" s="154"/>
      <c r="AB60" s="154"/>
      <c r="AC60" s="154"/>
      <c r="AD60" s="154"/>
      <c r="AE60" s="154"/>
    </row>
    <row r="61" spans="1:31" ht="19.5" customHeight="1">
      <c r="A61" s="353"/>
      <c r="B61" s="164"/>
      <c r="C61" s="50"/>
      <c r="D61" s="49" t="s">
        <v>171</v>
      </c>
      <c r="E61" s="50"/>
      <c r="F61" s="50"/>
      <c r="G61" s="170"/>
      <c r="H61" s="161"/>
      <c r="I61" s="165">
        <f>I8/I4</f>
        <v>0.16666666666666666</v>
      </c>
      <c r="J61" s="288"/>
      <c r="K61" s="165">
        <f>K8/K4</f>
        <v>0.2</v>
      </c>
      <c r="L61" s="288"/>
      <c r="M61" s="165">
        <f>M8/M4</f>
        <v>0</v>
      </c>
      <c r="N61" s="288"/>
      <c r="O61" s="165">
        <f>O8/O4</f>
        <v>0</v>
      </c>
      <c r="P61" s="288"/>
      <c r="Q61" s="165">
        <f>Q8/Q4</f>
        <v>0</v>
      </c>
      <c r="R61" s="288"/>
      <c r="S61" s="165">
        <f>S8/S4</f>
        <v>0</v>
      </c>
      <c r="T61" s="288"/>
      <c r="U61" s="165" t="e">
        <f>U8/U4</f>
        <v>#DIV/0!</v>
      </c>
      <c r="W61" s="154"/>
      <c r="X61" s="154"/>
      <c r="Y61" s="154"/>
      <c r="Z61" s="154"/>
      <c r="AA61" s="154"/>
      <c r="AB61" s="154"/>
      <c r="AC61" s="154"/>
      <c r="AD61" s="154"/>
      <c r="AE61" s="154"/>
    </row>
    <row r="62" spans="1:31" ht="15">
      <c r="A62" s="353"/>
      <c r="B62" s="164"/>
      <c r="C62" s="164"/>
      <c r="D62" s="64"/>
      <c r="E62" s="50"/>
      <c r="F62" s="50"/>
      <c r="G62" s="161"/>
      <c r="H62" s="161"/>
      <c r="I62" s="161"/>
      <c r="J62" s="161"/>
      <c r="K62" s="161"/>
      <c r="L62" s="161"/>
      <c r="M62" s="161"/>
      <c r="N62" s="161"/>
      <c r="O62" s="161"/>
      <c r="P62" s="161"/>
      <c r="Q62" s="161"/>
      <c r="R62" s="161"/>
      <c r="S62" s="161"/>
      <c r="T62" s="161"/>
      <c r="U62" s="161"/>
      <c r="W62" s="154"/>
      <c r="X62" s="154"/>
      <c r="Y62" s="154"/>
      <c r="Z62" s="154"/>
      <c r="AA62" s="154"/>
      <c r="AB62" s="154"/>
      <c r="AC62" s="154"/>
      <c r="AD62" s="154"/>
      <c r="AE62" s="154"/>
    </row>
    <row r="63" spans="1:31" ht="19.5" customHeight="1">
      <c r="A63" s="354"/>
      <c r="B63" s="164"/>
      <c r="C63" s="50"/>
      <c r="D63" s="58" t="s">
        <v>46</v>
      </c>
      <c r="E63" s="50"/>
      <c r="F63" s="50"/>
      <c r="G63" s="170"/>
      <c r="H63" s="170"/>
      <c r="I63" s="170"/>
      <c r="J63" s="170"/>
      <c r="K63" s="170"/>
      <c r="L63" s="170"/>
      <c r="M63" s="170"/>
      <c r="N63" s="170"/>
      <c r="O63" s="170"/>
      <c r="P63" s="170"/>
      <c r="Q63" s="165">
        <f>Q51/Q25</f>
        <v>7.699999999999999</v>
      </c>
      <c r="R63" s="166"/>
      <c r="S63" s="165">
        <f>S51/S25</f>
        <v>5.14814612868048</v>
      </c>
      <c r="T63" s="166"/>
      <c r="U63" s="165" t="e">
        <f>D55=U51/U25</f>
        <v>#DIV/0!</v>
      </c>
      <c r="W63" s="154"/>
      <c r="X63" s="154"/>
      <c r="Y63" s="154"/>
      <c r="Z63" s="154"/>
      <c r="AA63" s="154"/>
      <c r="AB63" s="154"/>
      <c r="AC63" s="154"/>
      <c r="AD63" s="154"/>
      <c r="AE63" s="154"/>
    </row>
    <row r="66" spans="1:14" ht="15.75" thickBot="1">
      <c r="A66" s="54" t="s">
        <v>124</v>
      </c>
      <c r="B66" s="65"/>
      <c r="C66" s="117"/>
      <c r="D66" s="65"/>
      <c r="E66" s="65"/>
      <c r="F66" s="65"/>
      <c r="G66" s="65"/>
      <c r="H66" s="65"/>
      <c r="I66" s="65"/>
      <c r="J66" s="65"/>
      <c r="K66" s="65"/>
      <c r="L66" s="65"/>
      <c r="M66" s="65"/>
      <c r="N66" s="65"/>
    </row>
    <row r="67" spans="1:21" ht="15">
      <c r="A67" s="85"/>
      <c r="B67" s="91"/>
      <c r="C67" s="66"/>
      <c r="D67" s="66"/>
      <c r="E67" s="66"/>
      <c r="F67" s="66"/>
      <c r="G67" s="91"/>
      <c r="H67" s="91"/>
      <c r="I67" s="91"/>
      <c r="J67" s="91"/>
      <c r="K67" s="91"/>
      <c r="L67" s="91"/>
      <c r="M67" s="118"/>
      <c r="N67" s="91"/>
      <c r="O67" s="91"/>
      <c r="P67" s="91"/>
      <c r="Q67" s="91"/>
      <c r="R67" s="91"/>
      <c r="S67" s="91"/>
      <c r="T67" s="91"/>
      <c r="U67" s="104"/>
    </row>
    <row r="68" spans="1:21" ht="15">
      <c r="A68" s="86" t="s">
        <v>257</v>
      </c>
      <c r="B68" s="76"/>
      <c r="C68" s="67"/>
      <c r="D68" s="67"/>
      <c r="E68" s="67"/>
      <c r="F68" s="67"/>
      <c r="G68" s="76"/>
      <c r="H68" s="76"/>
      <c r="I68" s="76"/>
      <c r="J68" s="76"/>
      <c r="K68" s="76"/>
      <c r="L68" s="76"/>
      <c r="M68" s="54"/>
      <c r="N68" s="76"/>
      <c r="O68" s="76"/>
      <c r="P68" s="76"/>
      <c r="Q68" s="76"/>
      <c r="R68" s="76"/>
      <c r="S68" s="76"/>
      <c r="T68" s="76"/>
      <c r="U68" s="105"/>
    </row>
    <row r="69" spans="1:21" ht="15">
      <c r="A69" s="86"/>
      <c r="B69" s="76"/>
      <c r="C69" s="67"/>
      <c r="D69" s="67"/>
      <c r="E69" s="67"/>
      <c r="F69" s="67"/>
      <c r="G69" s="76"/>
      <c r="H69" s="76"/>
      <c r="I69" s="76"/>
      <c r="J69" s="76"/>
      <c r="K69" s="76"/>
      <c r="L69" s="76"/>
      <c r="M69" s="54"/>
      <c r="N69" s="76"/>
      <c r="O69" s="76"/>
      <c r="P69" s="76"/>
      <c r="Q69" s="76"/>
      <c r="R69" s="76"/>
      <c r="S69" s="76"/>
      <c r="T69" s="76"/>
      <c r="U69" s="105"/>
    </row>
    <row r="70" spans="1:21" ht="15">
      <c r="A70" s="86" t="s">
        <v>258</v>
      </c>
      <c r="B70" s="76"/>
      <c r="C70" s="67"/>
      <c r="D70" s="67"/>
      <c r="E70" s="67"/>
      <c r="F70" s="67"/>
      <c r="G70" s="76"/>
      <c r="H70" s="76"/>
      <c r="I70" s="76"/>
      <c r="J70" s="76"/>
      <c r="K70" s="76"/>
      <c r="L70" s="76"/>
      <c r="M70" s="54"/>
      <c r="N70" s="76"/>
      <c r="O70" s="76"/>
      <c r="P70" s="76"/>
      <c r="Q70" s="76"/>
      <c r="R70" s="76"/>
      <c r="S70" s="76"/>
      <c r="T70" s="76"/>
      <c r="U70" s="105"/>
    </row>
    <row r="71" spans="1:21" ht="15">
      <c r="A71" s="86"/>
      <c r="B71" s="76"/>
      <c r="C71" s="67"/>
      <c r="D71" s="67"/>
      <c r="E71" s="67"/>
      <c r="F71" s="67"/>
      <c r="G71" s="76"/>
      <c r="H71" s="76"/>
      <c r="I71" s="76"/>
      <c r="J71" s="76"/>
      <c r="K71" s="76"/>
      <c r="L71" s="76"/>
      <c r="M71" s="54"/>
      <c r="N71" s="76"/>
      <c r="O71" s="76"/>
      <c r="P71" s="76"/>
      <c r="Q71" s="76"/>
      <c r="R71" s="76"/>
      <c r="S71" s="76"/>
      <c r="T71" s="76"/>
      <c r="U71" s="105"/>
    </row>
    <row r="72" spans="1:21" ht="15">
      <c r="A72" s="86" t="s">
        <v>256</v>
      </c>
      <c r="B72" s="76"/>
      <c r="C72" s="67"/>
      <c r="D72" s="67"/>
      <c r="E72" s="67"/>
      <c r="F72" s="67"/>
      <c r="G72" s="76"/>
      <c r="H72" s="76"/>
      <c r="I72" s="76"/>
      <c r="J72" s="76"/>
      <c r="K72" s="76"/>
      <c r="L72" s="76"/>
      <c r="M72" s="54"/>
      <c r="N72" s="76"/>
      <c r="O72" s="76"/>
      <c r="P72" s="76"/>
      <c r="Q72" s="76"/>
      <c r="R72" s="76"/>
      <c r="S72" s="76"/>
      <c r="T72" s="76"/>
      <c r="U72" s="105"/>
    </row>
    <row r="73" spans="1:21" ht="15">
      <c r="A73" s="86"/>
      <c r="B73" s="76"/>
      <c r="C73" s="67"/>
      <c r="D73" s="67"/>
      <c r="E73" s="67"/>
      <c r="F73" s="67"/>
      <c r="G73" s="76"/>
      <c r="H73" s="76"/>
      <c r="I73" s="76"/>
      <c r="J73" s="76"/>
      <c r="K73" s="76"/>
      <c r="L73" s="76"/>
      <c r="M73" s="54"/>
      <c r="N73" s="76"/>
      <c r="O73" s="76"/>
      <c r="P73" s="76"/>
      <c r="Q73" s="76"/>
      <c r="R73" s="76"/>
      <c r="S73" s="76"/>
      <c r="T73" s="76"/>
      <c r="U73" s="105"/>
    </row>
    <row r="74" spans="1:21" ht="15">
      <c r="A74" s="86"/>
      <c r="B74" s="76"/>
      <c r="C74" s="67"/>
      <c r="D74" s="67"/>
      <c r="E74" s="67"/>
      <c r="F74" s="67"/>
      <c r="G74" s="76"/>
      <c r="H74" s="76"/>
      <c r="I74" s="76"/>
      <c r="J74" s="76"/>
      <c r="K74" s="76"/>
      <c r="L74" s="76"/>
      <c r="M74" s="54"/>
      <c r="N74" s="76"/>
      <c r="O74" s="76"/>
      <c r="P74" s="76"/>
      <c r="Q74" s="76"/>
      <c r="R74" s="76"/>
      <c r="S74" s="76"/>
      <c r="T74" s="76"/>
      <c r="U74" s="105"/>
    </row>
    <row r="75" spans="1:21" ht="15">
      <c r="A75" s="86"/>
      <c r="B75" s="76"/>
      <c r="C75" s="67"/>
      <c r="D75" s="67"/>
      <c r="E75" s="67"/>
      <c r="F75" s="67"/>
      <c r="G75" s="76"/>
      <c r="H75" s="76"/>
      <c r="I75" s="76"/>
      <c r="J75" s="76"/>
      <c r="K75" s="76"/>
      <c r="L75" s="76"/>
      <c r="M75" s="54"/>
      <c r="N75" s="76"/>
      <c r="O75" s="76"/>
      <c r="P75" s="76"/>
      <c r="Q75" s="76"/>
      <c r="R75" s="76"/>
      <c r="S75" s="76"/>
      <c r="T75" s="76"/>
      <c r="U75" s="105"/>
    </row>
    <row r="76" spans="1:21" ht="15">
      <c r="A76" s="86"/>
      <c r="B76" s="76"/>
      <c r="C76" s="67"/>
      <c r="D76" s="67"/>
      <c r="E76" s="67"/>
      <c r="F76" s="67"/>
      <c r="G76" s="76"/>
      <c r="H76" s="76"/>
      <c r="I76" s="76"/>
      <c r="J76" s="76"/>
      <c r="K76" s="76"/>
      <c r="L76" s="76"/>
      <c r="M76" s="54"/>
      <c r="N76" s="76"/>
      <c r="O76" s="76"/>
      <c r="P76" s="76"/>
      <c r="Q76" s="76"/>
      <c r="R76" s="76"/>
      <c r="S76" s="76"/>
      <c r="T76" s="76"/>
      <c r="U76" s="105"/>
    </row>
    <row r="77" spans="1:21" ht="15">
      <c r="A77" s="86"/>
      <c r="B77" s="76"/>
      <c r="C77" s="67"/>
      <c r="D77" s="67"/>
      <c r="E77" s="67"/>
      <c r="F77" s="67"/>
      <c r="G77" s="76"/>
      <c r="H77" s="76"/>
      <c r="I77" s="76"/>
      <c r="J77" s="76"/>
      <c r="K77" s="76"/>
      <c r="L77" s="76"/>
      <c r="M77" s="54"/>
      <c r="N77" s="76"/>
      <c r="O77" s="76"/>
      <c r="P77" s="76"/>
      <c r="Q77" s="76"/>
      <c r="R77" s="76"/>
      <c r="S77" s="76"/>
      <c r="T77" s="76"/>
      <c r="U77" s="105"/>
    </row>
    <row r="78" spans="1:21" ht="15">
      <c r="A78" s="86"/>
      <c r="B78" s="76"/>
      <c r="C78" s="67"/>
      <c r="D78" s="67"/>
      <c r="E78" s="67"/>
      <c r="F78" s="67"/>
      <c r="G78" s="76"/>
      <c r="H78" s="76"/>
      <c r="I78" s="76"/>
      <c r="J78" s="76"/>
      <c r="K78" s="76"/>
      <c r="L78" s="76"/>
      <c r="M78" s="54"/>
      <c r="N78" s="76"/>
      <c r="O78" s="76"/>
      <c r="P78" s="76"/>
      <c r="Q78" s="76"/>
      <c r="R78" s="76"/>
      <c r="S78" s="76"/>
      <c r="T78" s="76"/>
      <c r="U78" s="105"/>
    </row>
    <row r="79" spans="1:21" ht="15">
      <c r="A79" s="86"/>
      <c r="B79" s="76"/>
      <c r="C79" s="67"/>
      <c r="D79" s="67"/>
      <c r="E79" s="67"/>
      <c r="F79" s="67"/>
      <c r="G79" s="76"/>
      <c r="H79" s="76"/>
      <c r="I79" s="76"/>
      <c r="J79" s="76"/>
      <c r="K79" s="76"/>
      <c r="L79" s="76"/>
      <c r="M79" s="54"/>
      <c r="N79" s="76"/>
      <c r="O79" s="76"/>
      <c r="P79" s="76"/>
      <c r="Q79" s="76"/>
      <c r="R79" s="76"/>
      <c r="S79" s="76"/>
      <c r="T79" s="76"/>
      <c r="U79" s="105"/>
    </row>
    <row r="80" spans="1:21" ht="15">
      <c r="A80" s="86"/>
      <c r="B80" s="76"/>
      <c r="C80" s="67"/>
      <c r="D80" s="67"/>
      <c r="E80" s="67"/>
      <c r="F80" s="67"/>
      <c r="G80" s="76"/>
      <c r="H80" s="76"/>
      <c r="I80" s="76"/>
      <c r="J80" s="76"/>
      <c r="K80" s="76"/>
      <c r="L80" s="76"/>
      <c r="M80" s="54"/>
      <c r="N80" s="76"/>
      <c r="O80" s="76"/>
      <c r="P80" s="76"/>
      <c r="Q80" s="76"/>
      <c r="R80" s="76"/>
      <c r="S80" s="76"/>
      <c r="T80" s="76"/>
      <c r="U80" s="105"/>
    </row>
    <row r="81" spans="1:21" ht="15">
      <c r="A81" s="86"/>
      <c r="B81" s="76"/>
      <c r="C81" s="67"/>
      <c r="D81" s="67"/>
      <c r="E81" s="67"/>
      <c r="F81" s="67"/>
      <c r="G81" s="76"/>
      <c r="H81" s="76"/>
      <c r="I81" s="76"/>
      <c r="J81" s="76"/>
      <c r="K81" s="76"/>
      <c r="L81" s="76"/>
      <c r="M81" s="54"/>
      <c r="N81" s="76"/>
      <c r="O81" s="76"/>
      <c r="P81" s="76"/>
      <c r="Q81" s="76"/>
      <c r="R81" s="76"/>
      <c r="S81" s="76"/>
      <c r="T81" s="76"/>
      <c r="U81" s="105"/>
    </row>
    <row r="82" spans="1:21" ht="15">
      <c r="A82" s="86"/>
      <c r="B82" s="76"/>
      <c r="C82" s="67"/>
      <c r="D82" s="67"/>
      <c r="E82" s="67"/>
      <c r="F82" s="67"/>
      <c r="G82" s="76"/>
      <c r="H82" s="76"/>
      <c r="I82" s="76"/>
      <c r="J82" s="76"/>
      <c r="K82" s="76"/>
      <c r="L82" s="76"/>
      <c r="M82" s="54"/>
      <c r="N82" s="76"/>
      <c r="O82" s="76"/>
      <c r="P82" s="76"/>
      <c r="Q82" s="76"/>
      <c r="R82" s="76"/>
      <c r="S82" s="76"/>
      <c r="T82" s="76"/>
      <c r="U82" s="105"/>
    </row>
    <row r="83" spans="1:21" ht="15">
      <c r="A83" s="86"/>
      <c r="B83" s="76"/>
      <c r="C83" s="67"/>
      <c r="D83" s="67"/>
      <c r="E83" s="67"/>
      <c r="F83" s="67"/>
      <c r="G83" s="76"/>
      <c r="H83" s="76"/>
      <c r="I83" s="76"/>
      <c r="J83" s="76"/>
      <c r="K83" s="76"/>
      <c r="L83" s="76"/>
      <c r="M83" s="54"/>
      <c r="N83" s="76"/>
      <c r="O83" s="76"/>
      <c r="P83" s="76"/>
      <c r="Q83" s="76"/>
      <c r="R83" s="76"/>
      <c r="S83" s="76"/>
      <c r="T83" s="76"/>
      <c r="U83" s="105"/>
    </row>
    <row r="84" spans="1:21" ht="15">
      <c r="A84" s="86"/>
      <c r="B84" s="76"/>
      <c r="C84" s="67"/>
      <c r="D84" s="67"/>
      <c r="E84" s="67"/>
      <c r="F84" s="67"/>
      <c r="G84" s="76"/>
      <c r="H84" s="76"/>
      <c r="I84" s="76"/>
      <c r="J84" s="76"/>
      <c r="K84" s="76"/>
      <c r="L84" s="76"/>
      <c r="M84" s="54"/>
      <c r="N84" s="76"/>
      <c r="O84" s="76"/>
      <c r="P84" s="76"/>
      <c r="Q84" s="76"/>
      <c r="R84" s="76"/>
      <c r="S84" s="76"/>
      <c r="T84" s="76"/>
      <c r="U84" s="105"/>
    </row>
    <row r="85" spans="1:21" ht="15">
      <c r="A85" s="86"/>
      <c r="B85" s="76"/>
      <c r="C85" s="67"/>
      <c r="D85" s="67"/>
      <c r="E85" s="67"/>
      <c r="F85" s="67"/>
      <c r="G85" s="76"/>
      <c r="H85" s="76"/>
      <c r="I85" s="76"/>
      <c r="J85" s="76"/>
      <c r="K85" s="76"/>
      <c r="L85" s="76"/>
      <c r="M85" s="54"/>
      <c r="N85" s="76"/>
      <c r="O85" s="76"/>
      <c r="P85" s="76"/>
      <c r="Q85" s="76"/>
      <c r="R85" s="76"/>
      <c r="S85" s="76"/>
      <c r="T85" s="76"/>
      <c r="U85" s="105"/>
    </row>
    <row r="86" spans="1:21" ht="15">
      <c r="A86" s="86"/>
      <c r="B86" s="76"/>
      <c r="C86" s="67"/>
      <c r="D86" s="67"/>
      <c r="E86" s="67"/>
      <c r="F86" s="67"/>
      <c r="G86" s="76"/>
      <c r="H86" s="76"/>
      <c r="I86" s="76"/>
      <c r="J86" s="76"/>
      <c r="K86" s="76"/>
      <c r="L86" s="76"/>
      <c r="M86" s="54"/>
      <c r="N86" s="76"/>
      <c r="O86" s="76"/>
      <c r="P86" s="76"/>
      <c r="Q86" s="76"/>
      <c r="R86" s="76"/>
      <c r="S86" s="76"/>
      <c r="T86" s="76"/>
      <c r="U86" s="105"/>
    </row>
    <row r="87" spans="1:21" ht="15">
      <c r="A87" s="86"/>
      <c r="B87" s="76"/>
      <c r="C87" s="67"/>
      <c r="D87" s="67"/>
      <c r="E87" s="67"/>
      <c r="F87" s="67"/>
      <c r="G87" s="76"/>
      <c r="H87" s="76"/>
      <c r="I87" s="76"/>
      <c r="J87" s="76"/>
      <c r="K87" s="76"/>
      <c r="L87" s="76"/>
      <c r="M87" s="54"/>
      <c r="N87" s="76"/>
      <c r="O87" s="76"/>
      <c r="P87" s="76"/>
      <c r="Q87" s="76"/>
      <c r="R87" s="76"/>
      <c r="S87" s="76"/>
      <c r="T87" s="76"/>
      <c r="U87" s="105"/>
    </row>
    <row r="88" spans="1:21" ht="15">
      <c r="A88" s="86"/>
      <c r="B88" s="76"/>
      <c r="C88" s="67"/>
      <c r="D88" s="67"/>
      <c r="E88" s="67"/>
      <c r="F88" s="67"/>
      <c r="G88" s="76"/>
      <c r="H88" s="76"/>
      <c r="I88" s="76"/>
      <c r="J88" s="76"/>
      <c r="K88" s="76"/>
      <c r="L88" s="76"/>
      <c r="M88" s="54"/>
      <c r="N88" s="76"/>
      <c r="O88" s="76"/>
      <c r="P88" s="76"/>
      <c r="Q88" s="76"/>
      <c r="R88" s="76"/>
      <c r="S88" s="76"/>
      <c r="T88" s="76"/>
      <c r="U88" s="105"/>
    </row>
    <row r="89" spans="1:21" ht="15">
      <c r="A89" s="86"/>
      <c r="B89" s="76"/>
      <c r="C89" s="67"/>
      <c r="D89" s="67"/>
      <c r="E89" s="67"/>
      <c r="F89" s="67"/>
      <c r="G89" s="76"/>
      <c r="H89" s="76"/>
      <c r="I89" s="76"/>
      <c r="J89" s="76"/>
      <c r="K89" s="76"/>
      <c r="L89" s="76"/>
      <c r="M89" s="54"/>
      <c r="N89" s="76"/>
      <c r="O89" s="76"/>
      <c r="P89" s="76"/>
      <c r="Q89" s="76"/>
      <c r="R89" s="76"/>
      <c r="S89" s="76"/>
      <c r="T89" s="76"/>
      <c r="U89" s="105"/>
    </row>
    <row r="90" spans="1:21" ht="15">
      <c r="A90" s="86"/>
      <c r="B90" s="76"/>
      <c r="C90" s="67"/>
      <c r="D90" s="67"/>
      <c r="E90" s="67"/>
      <c r="F90" s="67"/>
      <c r="G90" s="76"/>
      <c r="H90" s="76"/>
      <c r="I90" s="76"/>
      <c r="J90" s="76"/>
      <c r="K90" s="76"/>
      <c r="L90" s="76"/>
      <c r="M90" s="54"/>
      <c r="N90" s="76"/>
      <c r="O90" s="76"/>
      <c r="P90" s="76"/>
      <c r="Q90" s="76"/>
      <c r="R90" s="76"/>
      <c r="S90" s="76"/>
      <c r="T90" s="76"/>
      <c r="U90" s="105"/>
    </row>
    <row r="91" spans="1:21" ht="15">
      <c r="A91" s="86"/>
      <c r="B91" s="76"/>
      <c r="C91" s="67"/>
      <c r="D91" s="67"/>
      <c r="E91" s="67"/>
      <c r="F91" s="67"/>
      <c r="G91" s="76"/>
      <c r="H91" s="76"/>
      <c r="I91" s="76"/>
      <c r="J91" s="76"/>
      <c r="K91" s="76"/>
      <c r="L91" s="76"/>
      <c r="M91" s="54"/>
      <c r="N91" s="76"/>
      <c r="O91" s="76"/>
      <c r="P91" s="76"/>
      <c r="Q91" s="76"/>
      <c r="R91" s="76"/>
      <c r="S91" s="76"/>
      <c r="T91" s="76"/>
      <c r="U91" s="105"/>
    </row>
    <row r="92" spans="1:21" ht="15">
      <c r="A92" s="86"/>
      <c r="B92" s="76"/>
      <c r="C92" s="67"/>
      <c r="D92" s="67"/>
      <c r="E92" s="67"/>
      <c r="F92" s="67"/>
      <c r="G92" s="76"/>
      <c r="H92" s="76"/>
      <c r="I92" s="76"/>
      <c r="J92" s="76"/>
      <c r="K92" s="76"/>
      <c r="L92" s="76"/>
      <c r="M92" s="54"/>
      <c r="N92" s="76"/>
      <c r="O92" s="76"/>
      <c r="P92" s="76"/>
      <c r="Q92" s="76"/>
      <c r="R92" s="76"/>
      <c r="S92" s="76"/>
      <c r="T92" s="76"/>
      <c r="U92" s="105"/>
    </row>
    <row r="93" spans="1:21" ht="15">
      <c r="A93" s="86"/>
      <c r="B93" s="76"/>
      <c r="C93" s="67"/>
      <c r="D93" s="67"/>
      <c r="E93" s="67"/>
      <c r="F93" s="67"/>
      <c r="G93" s="76"/>
      <c r="H93" s="76"/>
      <c r="I93" s="76"/>
      <c r="J93" s="76"/>
      <c r="K93" s="76"/>
      <c r="L93" s="76"/>
      <c r="M93" s="54"/>
      <c r="N93" s="76"/>
      <c r="O93" s="76"/>
      <c r="P93" s="76"/>
      <c r="Q93" s="76"/>
      <c r="R93" s="76"/>
      <c r="S93" s="76"/>
      <c r="T93" s="76"/>
      <c r="U93" s="105"/>
    </row>
    <row r="94" spans="1:21" ht="15">
      <c r="A94" s="86"/>
      <c r="B94" s="76"/>
      <c r="C94" s="67"/>
      <c r="D94" s="67"/>
      <c r="E94" s="67"/>
      <c r="F94" s="67"/>
      <c r="G94" s="76"/>
      <c r="H94" s="76"/>
      <c r="I94" s="76"/>
      <c r="J94" s="76"/>
      <c r="K94" s="76"/>
      <c r="L94" s="76"/>
      <c r="M94" s="54"/>
      <c r="N94" s="76"/>
      <c r="O94" s="76"/>
      <c r="P94" s="76"/>
      <c r="Q94" s="76"/>
      <c r="R94" s="76"/>
      <c r="S94" s="76"/>
      <c r="T94" s="76"/>
      <c r="U94" s="105"/>
    </row>
    <row r="95" spans="1:21" ht="15.75" thickBot="1">
      <c r="A95" s="87"/>
      <c r="B95" s="92"/>
      <c r="C95" s="68"/>
      <c r="D95" s="68"/>
      <c r="E95" s="68"/>
      <c r="F95" s="68"/>
      <c r="G95" s="92"/>
      <c r="H95" s="92"/>
      <c r="I95" s="92"/>
      <c r="J95" s="92"/>
      <c r="K95" s="92"/>
      <c r="L95" s="92"/>
      <c r="M95" s="119"/>
      <c r="N95" s="92"/>
      <c r="O95" s="92"/>
      <c r="P95" s="92"/>
      <c r="Q95" s="92"/>
      <c r="R95" s="92"/>
      <c r="S95" s="92"/>
      <c r="T95" s="92"/>
      <c r="U95" s="106"/>
    </row>
  </sheetData>
  <sheetProtection password="924F" sheet="1" objects="1" scenarios="1" selectLockedCells="1"/>
  <mergeCells count="8">
    <mergeCell ref="A41:A51"/>
    <mergeCell ref="A53:A63"/>
    <mergeCell ref="A4:A10"/>
    <mergeCell ref="A13:A31"/>
    <mergeCell ref="C13:C19"/>
    <mergeCell ref="C21:C25"/>
    <mergeCell ref="C27:C31"/>
    <mergeCell ref="A33:A39"/>
  </mergeCells>
  <conditionalFormatting sqref="I13 S13 G13 U13 K13 M13 O13 Q13">
    <cfRule type="expression" priority="3" dxfId="0" stopIfTrue="1">
      <formula>('SERVIZI DOMICILIARI'!#REF!=FALSE)</formula>
    </cfRule>
  </conditionalFormatting>
  <conditionalFormatting sqref="K13 M13 O13 Q13 S13 U13">
    <cfRule type="expression" priority="1" dxfId="1" stopIfTrue="1">
      <formula>('SERVIZI DOMICILIARI'!$K$12=FALSE)</formula>
    </cfRule>
    <cfRule type="expression" priority="2" dxfId="0" stopIfTrue="1">
      <formula>('SERVIZI DOMICILIARI'!$K$12=FALSE)</formula>
    </cfRule>
  </conditionalFormatting>
  <dataValidations count="39">
    <dataValidation type="whole" operator="greaterThanOrEqual" allowBlank="1" showInputMessage="1" prompt="INDICARE IL NUMERO DI UTENTI CON INVALIDITA' RICONOSCIUTA CHE HANNO AVUTO ACCESSO AL SERVIZIO NEL CORSO DEL 2010&#10;" error="Il numero di utenti con invalidità riconosciuta deve essere inferiore al numero di utenti complessivo" sqref="I19 K19 M19 O19 Q19">
      <formula1>0</formula1>
    </dataValidation>
    <dataValidation type="whole" operator="lessThanOrEqual" allowBlank="1" showInputMessage="1" prompt="INDICARE IL NUMERO DI UTENTI SOLI CHE HANNO AVUTO ACCESSO AL SERVIZIO NEL CORSO DEL 2010&#10;&#10;" error="Il numero di utenti privi di rete familiare deve essere inferiore al numero di utenti complessivo." sqref="I17">
      <formula1>0</formula1>
    </dataValidation>
    <dataValidation errorStyle="warning" type="whole" operator="greaterThanOrEqual" allowBlank="1" showInputMessage="1" showErrorMessage="1" prompt="INDICARE IL NUMERO DI UTENTI CHE HANNO AVUTO ACCESSO AL SERVIZIO NEL CORSO DEL 2010" error="VERIFICARE MANCATA CORRISPONDENZA N. DOMANDE E N. DI UTENTI" sqref="I13">
      <formula1>0</formula1>
    </dataValidation>
    <dataValidation type="whole" operator="greaterThanOrEqual" allowBlank="1" showInputMessage="1" prompt="INDICARE IL NUMERO DI UTENTI SOLI CHE HANNO AVUTO ACCESSO AL SERVIZIO NEL CORSO DEL 2010&#10;&#10;" error="Il numero di utenti privi di rete familiare deve essere inferiore al numero di utenti complessivo." sqref="K17 M17 O17 Q17 S17">
      <formula1>0</formula1>
    </dataValidation>
    <dataValidation type="list" allowBlank="1" showInputMessage="1" showErrorMessage="1" prompt="INDICARE SE E' PRESENTE IL PAI PER TUTTI I SERVIZI DOMICILIARI QUI RIPORTATI" sqref="G37 I37 K37 M37 O37 Q37 S37 U37">
      <formula1>'SERVIZI DOMICILIARI'!$A$1:$B$1</formula1>
    </dataValidation>
    <dataValidation errorStyle="warning" type="custom" operator="notEqual" allowBlank="1" showInputMessage="1" showErrorMessage="1" prompt="INDICARE IL NUMERO DI UTENTI CHE HANNO AVUTO ACCESSO AL SERVIZIO NEL CORSO DEL 2010" error="VERIFICARE MANCATA CORRISPONDENZA N. DOMANDE E N. DI UTENTI" sqref="U13 K13 M13 O13 Q13 S13">
      <formula1>('SERVIZI DOMICILIARI'!#REF!=TRUE)</formula1>
    </dataValidation>
    <dataValidation type="whole" operator="greaterThanOrEqual" allowBlank="1" showInputMessage="1" showErrorMessage="1" prompt="INDICARE IL NUMERO DI UTENTI CHE HANNO RINUNCIATO AL SERVIZIO NEL CORSO DEL 2010. PER RINUNCE SI INTENDANO LE SOLE RINUNCE DA PARTE DEI CITTADINI A SEGUITO DI DOMANDA ACCOLTA, QUINDI PRIMA DELL'EROGAZIONE/ATTIVAZIONE DEL SERVIZIO." sqref="I10 K10 M10 O10 Q10 S10 U10 G10">
      <formula1>0</formula1>
    </dataValidation>
    <dataValidation allowBlank="1" showInputMessage="1" showErrorMessage="1" prompt="INDICARE IL COSTO SOSTENUTO PER L'ACQUISTO DI PRESTAZIONI DA SOGGETTI TERZI&#10;" sqref="G49 I49 K49 M49 O49 Q49 S49 U49"/>
    <dataValidation type="decimal" operator="greaterThanOrEqual" allowBlank="1" showInputMessage="1" showErrorMessage="1" prompt="INDICARE IL COSTO SOSTENUTO PER I SERVIZI APPALTATI O GESTITI IN CONVENZIONE CON SOGGETTI TERZI" sqref="G47 I47 K47 M47 O47 Q47 S47 U47">
      <formula1>0</formula1>
    </dataValidation>
    <dataValidation type="decimal" operator="greaterThanOrEqual" allowBlank="1" showInputMessage="1" showErrorMessage="1" prompt="INDICARE IL COSTO SOSTENUTO PER IL PERSONALE RELATIVO AL 2010, CON RIFERIMENTO ALLE QUOTE UOMO INDICATE NELLE CELLE RELATIVE AL PERSONALE." sqref="G41 I41 K41 M41 O41 Q41 S41 U41">
      <formula1>0</formula1>
    </dataValidation>
    <dataValidation type="decimal" operator="greaterThan" allowBlank="1" showInputMessage="1" showErrorMessage="1" prompt="INDICARE IL NUMERO DI ALTRO PERSONALE IMPIEGATO NELL'ANNO 2010 ESCLUDENDO IL PERSONALE AMMINISTRATIVO. IL NUMERO DI OPERATORI E' DA INTENDERSI COME QUOTA UOMO/ANNO" sqref="G31 O31 M31 K31 I31">
      <formula1>0</formula1>
    </dataValidation>
    <dataValidation type="decimal" operator="greaterThan" allowBlank="1" showInputMessage="1" showErrorMessage="1" prompt="INDICARE IL NUMERO DI OSA, OSS, OPERATORE SOCIO-EDUCATIVO O EDUCATORI (NEL CASO DI MINORI) IMPIEGATI COME ORE/UOMO SULL'ANNO 2010" sqref="G29 I29 K29 M29 O29">
      <formula1>0</formula1>
    </dataValidation>
    <dataValidation type="decimal" operator="greaterThan" allowBlank="1" showInputMessage="1" showErrorMessage="1" prompt="INDICARE IL NUMERO DI ASSISTENTI SOCIALI IMPIEGATI COME ORE/UOMO SULL'ANNO 2010" sqref="G27 I27 K27 M27 O27">
      <formula1>0</formula1>
    </dataValidation>
    <dataValidation type="list" allowBlank="1" showInputMessage="1" showErrorMessage="1" prompt="INDICARE SE SONO PRESENTI MODULI DI DOMANDA PER L'ACCESSO AL SERVIZIO" sqref="G39 I39 K39 M39 O39 Q39 S39 U39">
      <formula1>'SERVIZI DOMICILIARI'!$A$1:$B$1</formula1>
    </dataValidation>
    <dataValidation type="list" allowBlank="1" showInputMessage="1" showErrorMessage="1" prompt="INDICARE SE E' PRESENTE UNA CARTELLA SOCIALE O SOCIOSANITARIA, O UNA CARTELLA UTENTE" sqref="K35 M35 O35 Q35 S35 U35 I35 G35">
      <formula1>'SERVIZI DOMICILIARI'!$A$1:$B$1</formula1>
    </dataValidation>
    <dataValidation type="whole" operator="greaterThanOrEqual" allowBlank="1" showInputMessage="1" showErrorMessage="1" prompt="INDICARE IL NUMERO DI UTENTI IN LISTA DI ATTESA AL 31.12.2010" sqref="I8 K8 M8 O8 Q8 S8 U8">
      <formula1>0</formula1>
    </dataValidation>
    <dataValidation type="whole" operator="greaterThan" allowBlank="1" showInputMessage="1" prompt="INSERIRE IL NUMERO DI DOMANDE NON ACCOLTE NEL CORSO DEL 2010&#10;" sqref="U6">
      <formula1>0</formula1>
    </dataValidation>
    <dataValidation type="whole" operator="greaterThanOrEqual" allowBlank="1" showInputMessage="1" showErrorMessage="1" prompt="INDICARE IL NUMERO DI DOMANDE DI ACCESSO AL SERVIZIO COMPLESSIVAMENTE PRESENTATE NEL CORSO DEL 2010&#10;" sqref="G4 I4 K4 M4 O4 Q4 S4 U4">
      <formula1>0</formula1>
    </dataValidation>
    <dataValidation errorStyle="warning" type="custom" operator="greaterThanOrEqual" allowBlank="1" showInputMessage="1" showErrorMessage="1" prompt="INDICARE IL NUMERO DI MINORI CHE HANNO AVUTO ACCESSO AL SERVIZIO NEL CORSO DEL 2010" error="VERIFICARE MANCATA CORRISPONDENZA TRA N. DI DOMANDE ACCOLTE E N. DI UTENTI" sqref="G15">
      <formula1>('SERVIZI DOMICILIARI'!#REF!=TRUE)</formula1>
    </dataValidation>
    <dataValidation allowBlank="1" showErrorMessage="1" sqref="I15:U15"/>
    <dataValidation errorStyle="warning" type="custom" operator="equal" allowBlank="1" showInputMessage="1" showErrorMessage="1" prompt="INDICARE IL NUMERO DI NUCLEI FAMILIARI CON MINORI CHE HANNO AVUTO ACCESSO AL SERVIZIO NEL CORSO DEL 2010. " error="VERIFICARE MANCATA CORRISPONDENZA N. DI DOMANDE E N. DI UTENTI" sqref="G13">
      <formula1>('SERVIZI DOMICILIARI'!#REF!=TRUE)</formula1>
    </dataValidation>
    <dataValidation allowBlank="1" showErrorMessage="1" prompt="&#10;" sqref="J17"/>
    <dataValidation type="whole" operator="greaterThan" allowBlank="1" showInputMessage="1" showErrorMessage="1" prompt="INSERIRE IL NUMERO DI PRESTAZIONI EROGATE NEL CORSO DEL 2010" sqref="Q25 U25 S25">
      <formula1>0</formula1>
    </dataValidation>
    <dataValidation type="decimal" operator="greaterThan" allowBlank="1" showInputMessage="1" showErrorMessage="1" prompt="INDICARE IL NUMERO DI SETTIMANE IN CUI IL SERVIZIO E' STATO EROGATO NEL CORSO DEL 2010" sqref="G23 O23 M23 K23 I23">
      <formula1>0</formula1>
    </dataValidation>
    <dataValidation type="decimal" operator="greaterThan" allowBlank="1" showInputMessage="1" showErrorMessage="1" prompt="INDICARE IL NUMERO DI ORE DI SERVIZIO COMPLESSIVAMENTE EROGATE NEL CORSO DEL 2010&#10;" sqref="G21 O21 M21 K21 I21">
      <formula1>0</formula1>
    </dataValidation>
    <dataValidation type="list" allowBlank="1" showInputMessage="1" showErrorMessage="1" sqref="J37 L39 J39 J35 L35 L37">
      <formula1>#REF!</formula1>
      <formula2>0</formula2>
    </dataValidation>
    <dataValidation allowBlank="1" showErrorMessage="1" prompt="INDICARE, CON IL SOLO RIFERIMENTO AGLI ANZIANI, IL NUMERO DI UTENTI SOLI IN CARICO AL 31.12.2010&#10;" sqref="L17"/>
    <dataValidation allowBlank="1" showInputMessage="1" showErrorMessage="1" prompt="INDICARE IL NUMERO DI UTENTI, CON SOLO RIFERIMENTO AGLI ANZIANI, CON INVALIDITA' RICONOSCIUTA, CON RIFERIMENTO AGLI UTENTI IN CARICO AL 31.12.2010" sqref="J19"/>
    <dataValidation allowBlank="1" showInputMessage="1" showErrorMessage="1" prompt="INSERIRE IL NUMERO DI PRESTAZIONI EROGATE NEL CORSO DEL 2010" sqref="J25"/>
    <dataValidation type="decimal" operator="greaterThanOrEqual" allowBlank="1" showInputMessage="1" showErrorMessage="1" prompt="INDICARE L'IMPORTO DELLE SPESE GENERALI CON RIFERIMENTO ALLA SPESA IMPEGNATA NEL 2010 (LE SPESE GENERALI SONO DA INTENDERSI COME RESIDUALI RISPETTO ALLE SPESE PER IL PERSONALE)" sqref="L43">
      <formula1>0</formula1>
    </dataValidation>
    <dataValidation type="decimal" operator="greaterThanOrEqual" allowBlank="1" showInputMessage="1" showErrorMessage="1" prompt="INDICARE LA SPESA IMPEGNATA NEL 2010 RELATIVA AL PERSONALE DEDICATO AL SERVIZIO" sqref="L41">
      <formula1>0</formula1>
    </dataValidation>
    <dataValidation allowBlank="1" showInputMessage="1" showErrorMessage="1" prompt="INDICARE L'IMPORTO DELLE SPESE GENERALI CON RIFERIMENTO AL COSTO SOSTENUTO NEL 2010 (LE SPESE GENERALI SONO DA INTENDERSI COME RESIDUALI RISPETTO ALLE SPESE PER IL PERSONALE)" sqref="G43 I43 K43 M43 O43 Q43 S43 U43"/>
    <dataValidation allowBlank="1" showInputMessage="1" showErrorMessage="1" prompt="SOMMA AUTOMATICA&#10;" sqref="G51 G45 I51 K51 M51 O51 Q51 S51 U45 S45 Q45 O45 M45 K45 I45 U51"/>
    <dataValidation allowBlank="1" showInputMessage="1" showErrorMessage="1" prompt="INDICARE L'AMMONTARE COMPLESSIVO DELLA SPESA PER I SERVIZI APPALTATI O GESTITI IN CONVENZIONE CON SOGGETTI TERZI" sqref="L51 J51 J49 L49"/>
    <dataValidation type="whole" operator="greaterThanOrEqual" allowBlank="1" showInputMessage="1" prompt="INDICARE IL NUMERO DI UTENTI CON INVALIDITA' RICONOSCIUTA CHE HANNO AVUTO ACCESSO AL SERVIZIO NEL CORSO DEL 2010&#10;" error="Il numero di utenti con invalidità riconosciuta deve essere inferiore al numero di utenti complessivo" sqref="S19">
      <formula1>0</formula1>
    </dataValidation>
    <dataValidation type="textLength" allowBlank="1" showInputMessage="1" showErrorMessage="1" sqref="A67:U95">
      <formula1>1</formula1>
      <formula2>999</formula2>
    </dataValidation>
    <dataValidation type="whole" operator="lessThan" allowBlank="1" showInputMessage="1" showErrorMessage="1" prompt="SPECIFICARE (PER I SOLI SERVIZI AD INTEGRAZIONE SOCIO-SANITARIA) IL NUMERO DI UTENTI IL CUI ACCESSO E' AVVENUTO TRAMITE UVM" error="Il numero di utenti con accesso tramite UVM deve essere inveriore al numero utenti complessivo." sqref="M33">
      <formula1>'SERVIZI DOMICILIARI'!IN33</formula1>
    </dataValidation>
    <dataValidation type="whole" operator="lessThan" allowBlank="1" showInputMessage="1" showErrorMessage="1" prompt="SPECIFICARE (PER I SOLI SERVIZI AD INTEGRAZIONE SOCIO-SANITARIA) IL NUMERO DI UTENTI IL CUI ACCESSO E' AVVENUTO TRAMITE UVM" sqref="O33">
      <formula1>'SERVIZI DOMICILIARI'!#REF!</formula1>
    </dataValidation>
    <dataValidation type="whole" operator="greaterThan" allowBlank="1" showInputMessage="1" prompt="INSERIRE IL NUMERO DI DOMANDE NON ACCOLTE NEL CORSO DEL 2010&#10;" sqref="I6 K6 M6 O6 Q6 S6">
      <formula1>0</formula1>
    </dataValidation>
  </dataValidations>
  <printOptions/>
  <pageMargins left="0.3937007874015748" right="0.3937007874015748" top="0.3937007874015748" bottom="0.4" header="0.5118110236220472" footer="7.99"/>
  <pageSetup horizontalDpi="600" verticalDpi="600" orientation="landscape" paperSize="8" scale="85" r:id="rId1"/>
  <rowBreaks count="1" manualBreakCount="1">
    <brk id="66" max="19" man="1"/>
  </rowBreaks>
  <colBreaks count="1" manualBreakCount="1">
    <brk id="21" max="92" man="1"/>
  </colBreaks>
</worksheet>
</file>

<file path=xl/worksheets/sheet5.xml><?xml version="1.0" encoding="utf-8"?>
<worksheet xmlns="http://schemas.openxmlformats.org/spreadsheetml/2006/main" xmlns:r="http://schemas.openxmlformats.org/officeDocument/2006/relationships">
  <dimension ref="A1:BD125"/>
  <sheetViews>
    <sheetView zoomScale="75" zoomScaleNormal="75" zoomScaleSheetLayoutView="50" zoomScalePageLayoutView="0" workbookViewId="0" topLeftCell="A1">
      <pane xSplit="4" ySplit="3" topLeftCell="O4" activePane="bottomRight" state="frozen"/>
      <selection pane="topLeft" activeCell="Q29" sqref="Q29"/>
      <selection pane="topRight" activeCell="Q29" sqref="Q29"/>
      <selection pane="bottomLeft" activeCell="Q29" sqref="Q29"/>
      <selection pane="bottomRight" activeCell="Y90" sqref="Y90"/>
    </sheetView>
  </sheetViews>
  <sheetFormatPr defaultColWidth="9.140625" defaultRowHeight="12.75"/>
  <cols>
    <col min="1" max="1" width="6.421875" style="98" customWidth="1"/>
    <col min="2" max="2" width="2.421875" style="77" customWidth="1"/>
    <col min="3" max="3" width="27.140625" style="78" customWidth="1"/>
    <col min="4" max="5" width="2.140625" style="77" customWidth="1"/>
    <col min="6" max="6" width="13.140625" style="77" customWidth="1"/>
    <col min="7" max="7" width="2.140625" style="77" customWidth="1"/>
    <col min="8" max="8" width="10.7109375" style="77" customWidth="1"/>
    <col min="9" max="9" width="2.140625" style="77" customWidth="1"/>
    <col min="10" max="10" width="14.00390625" style="77" customWidth="1"/>
    <col min="11" max="11" width="2.140625" style="77" customWidth="1"/>
    <col min="12" max="12" width="14.8515625" style="77" customWidth="1"/>
    <col min="13" max="13" width="2.140625" style="77" customWidth="1"/>
    <col min="14" max="14" width="13.28125" style="77" customWidth="1"/>
    <col min="15" max="15" width="2.421875" style="77" customWidth="1"/>
    <col min="16" max="16" width="10.421875" style="77" customWidth="1"/>
    <col min="17" max="17" width="2.140625" style="77" customWidth="1"/>
    <col min="18" max="18" width="14.7109375" style="77" customWidth="1"/>
    <col min="19" max="19" width="2.140625" style="77" customWidth="1"/>
    <col min="20" max="20" width="18.421875" style="77" customWidth="1"/>
    <col min="21" max="21" width="2.140625" style="77" customWidth="1"/>
    <col min="22" max="22" width="16.8515625" style="77" customWidth="1"/>
    <col min="23" max="23" width="2.140625" style="77" customWidth="1"/>
    <col min="24" max="24" width="17.140625" style="77" customWidth="1"/>
    <col min="25" max="25" width="2.140625" style="77" customWidth="1"/>
    <col min="26" max="26" width="14.421875" style="77" customWidth="1"/>
    <col min="27" max="27" width="2.140625" style="77" customWidth="1"/>
    <col min="28" max="28" width="13.8515625" style="77" customWidth="1"/>
    <col min="29" max="29" width="2.28125" style="128" customWidth="1"/>
    <col min="30" max="30" width="17.00390625" style="10" customWidth="1"/>
    <col min="31" max="31" width="2.28125" style="10" customWidth="1"/>
    <col min="32" max="32" width="1.1484375" style="77" customWidth="1"/>
    <col min="33" max="33" width="13.8515625" style="77" customWidth="1"/>
    <col min="34" max="34" width="2.28125" style="77" customWidth="1"/>
    <col min="35" max="35" width="13.7109375" style="77" customWidth="1"/>
    <col min="36" max="36" width="1.8515625" style="77" customWidth="1"/>
    <col min="37" max="37" width="14.7109375" style="77" customWidth="1"/>
    <col min="38" max="16384" width="9.140625" style="77" customWidth="1"/>
  </cols>
  <sheetData>
    <row r="1" spans="1:31" s="65" customFormat="1" ht="15.75">
      <c r="A1" s="264"/>
      <c r="B1" s="195"/>
      <c r="C1" s="196"/>
      <c r="D1" s="197"/>
      <c r="E1" s="197"/>
      <c r="F1" s="197"/>
      <c r="G1" s="195"/>
      <c r="H1" s="195"/>
      <c r="I1" s="195"/>
      <c r="J1" s="195"/>
      <c r="K1" s="195"/>
      <c r="L1" s="195"/>
      <c r="M1" s="195"/>
      <c r="N1" s="195"/>
      <c r="O1" s="195"/>
      <c r="P1" s="195"/>
      <c r="Q1" s="195"/>
      <c r="R1" s="238"/>
      <c r="S1" s="238"/>
      <c r="T1" s="238"/>
      <c r="U1" s="238"/>
      <c r="V1" s="195"/>
      <c r="W1" s="195"/>
      <c r="X1" s="195"/>
      <c r="Y1" s="195"/>
      <c r="Z1" s="195"/>
      <c r="AA1" s="195"/>
      <c r="AB1" s="129"/>
      <c r="AC1" s="171"/>
      <c r="AD1" s="10"/>
      <c r="AE1" s="10"/>
    </row>
    <row r="2" spans="1:31" ht="15.75">
      <c r="A2" s="99"/>
      <c r="B2" s="79"/>
      <c r="C2" s="130"/>
      <c r="D2" s="79"/>
      <c r="E2" s="79"/>
      <c r="F2" s="79"/>
      <c r="G2" s="79"/>
      <c r="H2" s="79"/>
      <c r="I2" s="79"/>
      <c r="J2" s="79"/>
      <c r="K2" s="79"/>
      <c r="L2" s="79"/>
      <c r="M2" s="79"/>
      <c r="N2" s="79"/>
      <c r="O2" s="79"/>
      <c r="P2" s="79"/>
      <c r="Q2" s="79"/>
      <c r="R2" s="79"/>
      <c r="S2" s="79"/>
      <c r="T2" s="79"/>
      <c r="U2" s="79"/>
      <c r="V2" s="79"/>
      <c r="W2" s="79"/>
      <c r="X2" s="79"/>
      <c r="Y2" s="79"/>
      <c r="Z2" s="79"/>
      <c r="AA2" s="79"/>
      <c r="AB2" s="79"/>
      <c r="AE2" s="83"/>
    </row>
    <row r="3" spans="1:30" ht="101.25" customHeight="1">
      <c r="A3" s="198" t="s">
        <v>181</v>
      </c>
      <c r="B3" s="128" t="s">
        <v>182</v>
      </c>
      <c r="C3" s="172"/>
      <c r="F3" s="80" t="s">
        <v>44</v>
      </c>
      <c r="G3" s="81"/>
      <c r="H3" s="82" t="s">
        <v>37</v>
      </c>
      <c r="I3" s="81"/>
      <c r="J3" s="49" t="s">
        <v>13</v>
      </c>
      <c r="K3" s="83"/>
      <c r="L3" s="49" t="s">
        <v>164</v>
      </c>
      <c r="M3" s="83"/>
      <c r="N3" s="49" t="s">
        <v>45</v>
      </c>
      <c r="O3" s="83"/>
      <c r="P3" s="84" t="s">
        <v>38</v>
      </c>
      <c r="Q3" s="83"/>
      <c r="R3" s="49" t="s">
        <v>158</v>
      </c>
      <c r="S3" s="83"/>
      <c r="T3" s="49" t="s">
        <v>166</v>
      </c>
      <c r="U3" s="83"/>
      <c r="V3" s="49" t="s">
        <v>196</v>
      </c>
      <c r="W3" s="83"/>
      <c r="X3" s="49" t="s">
        <v>197</v>
      </c>
      <c r="Y3" s="83"/>
      <c r="Z3" s="49" t="s">
        <v>130</v>
      </c>
      <c r="AA3" s="83"/>
      <c r="AB3" s="49" t="s">
        <v>131</v>
      </c>
      <c r="AD3" s="49" t="s">
        <v>199</v>
      </c>
    </row>
    <row r="4" spans="1:30" ht="15.75">
      <c r="A4" s="256"/>
      <c r="B4" s="83"/>
      <c r="C4" s="88"/>
      <c r="D4" s="89"/>
      <c r="E4" s="89"/>
      <c r="F4" s="89"/>
      <c r="G4" s="79"/>
      <c r="H4" s="89"/>
      <c r="J4" s="89"/>
      <c r="L4" s="89"/>
      <c r="N4" s="89"/>
      <c r="P4" s="89"/>
      <c r="R4" s="89"/>
      <c r="T4" s="89"/>
      <c r="V4" s="89"/>
      <c r="X4" s="89"/>
      <c r="Z4" s="89"/>
      <c r="AB4" s="89"/>
      <c r="AD4" s="241"/>
    </row>
    <row r="5" spans="1:30" ht="30" customHeight="1">
      <c r="A5" s="358" t="s">
        <v>3</v>
      </c>
      <c r="B5" s="93"/>
      <c r="C5" s="21" t="s">
        <v>60</v>
      </c>
      <c r="F5" s="97"/>
      <c r="G5" s="79"/>
      <c r="H5" s="94"/>
      <c r="J5" s="94"/>
      <c r="L5" s="94"/>
      <c r="N5" s="94"/>
      <c r="P5" s="94"/>
      <c r="R5" s="94"/>
      <c r="T5" s="94"/>
      <c r="V5" s="94"/>
      <c r="W5" s="98"/>
      <c r="X5" s="94"/>
      <c r="Z5" s="94"/>
      <c r="AB5" s="94">
        <v>42</v>
      </c>
      <c r="AD5" s="235"/>
    </row>
    <row r="6" spans="1:30" ht="15.75">
      <c r="A6" s="358"/>
      <c r="B6" s="93"/>
      <c r="C6" s="18"/>
      <c r="F6" s="89"/>
      <c r="G6" s="79"/>
      <c r="H6" s="89"/>
      <c r="J6" s="89"/>
      <c r="L6" s="89"/>
      <c r="N6" s="89"/>
      <c r="P6" s="89"/>
      <c r="R6" s="89"/>
      <c r="T6" s="89"/>
      <c r="V6" s="89"/>
      <c r="X6" s="89"/>
      <c r="Z6" s="89"/>
      <c r="AB6" s="89"/>
      <c r="AD6" s="241"/>
    </row>
    <row r="7" spans="1:30" ht="30" customHeight="1">
      <c r="A7" s="358"/>
      <c r="B7" s="93"/>
      <c r="C7" s="21" t="s">
        <v>86</v>
      </c>
      <c r="F7" s="97"/>
      <c r="G7" s="79"/>
      <c r="H7" s="97">
        <v>0</v>
      </c>
      <c r="J7" s="97"/>
      <c r="L7" s="97"/>
      <c r="N7" s="97"/>
      <c r="P7" s="97"/>
      <c r="R7" s="97"/>
      <c r="T7" s="97"/>
      <c r="V7" s="97"/>
      <c r="X7" s="97"/>
      <c r="Z7" s="97"/>
      <c r="AB7" s="97">
        <v>0</v>
      </c>
      <c r="AD7" s="235"/>
    </row>
    <row r="8" spans="1:30" ht="15.75">
      <c r="A8" s="358"/>
      <c r="B8" s="93"/>
      <c r="C8" s="18"/>
      <c r="F8" s="89"/>
      <c r="G8" s="79"/>
      <c r="H8" s="89"/>
      <c r="J8" s="89"/>
      <c r="L8" s="89"/>
      <c r="N8" s="89"/>
      <c r="P8" s="89"/>
      <c r="R8" s="89"/>
      <c r="T8" s="89"/>
      <c r="V8" s="89"/>
      <c r="X8" s="89"/>
      <c r="Z8" s="89"/>
      <c r="AB8" s="89"/>
      <c r="AD8" s="45"/>
    </row>
    <row r="9" spans="1:30" ht="30" customHeight="1">
      <c r="A9" s="358"/>
      <c r="B9" s="93"/>
      <c r="C9" s="21" t="s">
        <v>106</v>
      </c>
      <c r="F9" s="97"/>
      <c r="G9" s="79"/>
      <c r="H9" s="97">
        <v>0</v>
      </c>
      <c r="J9" s="97"/>
      <c r="L9" s="97"/>
      <c r="N9" s="97"/>
      <c r="P9" s="97"/>
      <c r="V9" s="97"/>
      <c r="AB9" s="97">
        <v>0</v>
      </c>
      <c r="AD9" s="235"/>
    </row>
    <row r="10" spans="1:30" ht="15.75">
      <c r="A10" s="358"/>
      <c r="B10" s="93"/>
      <c r="C10" s="18"/>
      <c r="F10" s="89"/>
      <c r="G10" s="79"/>
      <c r="H10" s="89"/>
      <c r="J10" s="89"/>
      <c r="L10" s="89"/>
      <c r="N10" s="89"/>
      <c r="P10" s="89"/>
      <c r="R10" s="89"/>
      <c r="T10" s="89"/>
      <c r="V10" s="89"/>
      <c r="X10" s="89"/>
      <c r="Z10" s="89"/>
      <c r="AB10" s="89"/>
      <c r="AD10" s="45"/>
    </row>
    <row r="11" spans="1:30" ht="30" customHeight="1">
      <c r="A11" s="358"/>
      <c r="B11" s="93"/>
      <c r="C11" s="21" t="s">
        <v>47</v>
      </c>
      <c r="F11" s="159"/>
      <c r="G11" s="79"/>
      <c r="H11" s="156">
        <v>0</v>
      </c>
      <c r="J11" s="156"/>
      <c r="L11" s="156"/>
      <c r="N11" s="156"/>
      <c r="P11" s="156"/>
      <c r="R11" s="156"/>
      <c r="T11" s="156"/>
      <c r="AB11" s="156"/>
      <c r="AD11" s="19"/>
    </row>
    <row r="12" spans="1:28" ht="15.75">
      <c r="A12" s="265"/>
      <c r="B12" s="93"/>
      <c r="C12" s="18"/>
      <c r="F12" s="89"/>
      <c r="G12" s="79"/>
      <c r="H12" s="89"/>
      <c r="J12" s="89"/>
      <c r="L12" s="89"/>
      <c r="N12" s="89"/>
      <c r="P12" s="89"/>
      <c r="R12" s="89"/>
      <c r="T12" s="89"/>
      <c r="V12" s="89"/>
      <c r="X12" s="89"/>
      <c r="Z12" s="89"/>
      <c r="AB12" s="89"/>
    </row>
    <row r="13" spans="1:56" s="154" customFormat="1" ht="15" customHeight="1" hidden="1">
      <c r="A13" s="262"/>
      <c r="B13" s="246"/>
      <c r="C13" s="246"/>
      <c r="D13" s="247"/>
      <c r="E13" s="247"/>
      <c r="F13" s="248" t="b">
        <f>IF(((F20+F9)&gt;(F5-F7-F11)),FALSE,(IF(((F20+F9)&lt;(F5-F7-F11)),FALSE,TRUE)))</f>
        <v>1</v>
      </c>
      <c r="H13" s="248" t="b">
        <f>IF(((H20+H9)&gt;(H5-H7-H11)),FALSE,(IF(((H20+H9)&lt;(H5-H7-H11)),FALSE,TRUE)))</f>
        <v>1</v>
      </c>
      <c r="J13" s="248" t="b">
        <f>IF(((J20+J9)&gt;(J5-J7-J11)),FALSE,(IF(((J20+J9)&lt;(J5-J7-J11)),FALSE,TRUE)))</f>
        <v>1</v>
      </c>
      <c r="L13" s="248" t="b">
        <f>IF(((L20+L9)&gt;(L5-L7-L11)),FALSE,(IF(((L20+L9)&lt;(L5-L7-L11)),FALSE,TRUE)))</f>
        <v>1</v>
      </c>
      <c r="N13" s="248" t="b">
        <f>IF(((N20+N9)&gt;(N5-N7-N11)),FALSE,(IF(((N20+N9)&lt;(N5-N7-N11)),FALSE,TRUE)))</f>
        <v>1</v>
      </c>
      <c r="P13" s="248" t="b">
        <f>IF(((P20+P9)&gt;(P5-P7-P11)),FALSE,(IF(((P20+P9)&lt;(P5-P7-P11)),FALSE,TRUE)))</f>
        <v>1</v>
      </c>
      <c r="R13" s="248" t="b">
        <f>IF(((R20)&gt;(R5-R7-R11)),FALSE,(IF(((R20)&lt;(R5-R7-R11)),FALSE,TRUE)))</f>
        <v>1</v>
      </c>
      <c r="T13" s="248" t="b">
        <f>IF(((T20)&gt;(T5-T7-T11)),FALSE,(IF(((T20)&lt;(T5-T7-T11)),FALSE,TRUE)))</f>
        <v>1</v>
      </c>
      <c r="V13" s="248" t="b">
        <f>IF(((V20+V9)&gt;(V5-V7)),FALSE,(IF(((V20+V9)&lt;(V5-V7)),FALSE,TRUE)))</f>
        <v>1</v>
      </c>
      <c r="X13" s="248" t="b">
        <f>IF(((X20)&gt;(X5-X7)),FALSE,(IF(((X20)&lt;(X5-X7)),FALSE,TRUE)))</f>
        <v>1</v>
      </c>
      <c r="Z13" s="248" t="b">
        <f>IF(((Z20)&gt;(Z5-Z7)),FALSE,(IF(((Z20)&lt;(Z5-Z7)),FALSE,TRUE)))</f>
        <v>1</v>
      </c>
      <c r="AB13" s="248" t="b">
        <f>IF(((AB20+AB9)&gt;(AB5-AB7-AB11)),FALSE,(IF(((AB20+AB9)&lt;(AB5-AB7-AB11)),FALSE,TRUE)))</f>
        <v>0</v>
      </c>
      <c r="AD13" s="19"/>
      <c r="AE13" s="10"/>
      <c r="AO13" s="195"/>
      <c r="AP13" s="195"/>
      <c r="AQ13" s="195"/>
      <c r="AR13" s="195"/>
      <c r="AS13" s="195"/>
      <c r="AT13" s="195"/>
      <c r="AU13" s="195"/>
      <c r="AV13" s="195"/>
      <c r="AW13" s="195"/>
      <c r="AX13" s="195"/>
      <c r="AY13" s="195"/>
      <c r="AZ13" s="195"/>
      <c r="BA13" s="195"/>
      <c r="BB13" s="195"/>
      <c r="BC13" s="195"/>
      <c r="BD13" s="195"/>
    </row>
    <row r="14" spans="1:30" ht="45.75" customHeight="1">
      <c r="A14" s="359" t="s">
        <v>76</v>
      </c>
      <c r="B14" s="93"/>
      <c r="C14" s="21" t="s">
        <v>242</v>
      </c>
      <c r="F14" s="97"/>
      <c r="G14" s="79"/>
      <c r="H14" s="97">
        <v>0</v>
      </c>
      <c r="J14" s="97"/>
      <c r="L14" s="97"/>
      <c r="N14" s="97"/>
      <c r="P14" s="97"/>
      <c r="R14" s="114"/>
      <c r="T14" s="114"/>
      <c r="V14" s="97"/>
      <c r="X14" s="97"/>
      <c r="Z14" s="97"/>
      <c r="AB14" s="97"/>
      <c r="AD14" s="97"/>
    </row>
    <row r="15" spans="1:30" ht="15" customHeight="1">
      <c r="A15" s="359"/>
      <c r="B15" s="93"/>
      <c r="C15" s="24"/>
      <c r="F15" s="89"/>
      <c r="G15" s="79"/>
      <c r="H15" s="89"/>
      <c r="J15" s="89"/>
      <c r="L15" s="89"/>
      <c r="N15" s="89"/>
      <c r="P15" s="89"/>
      <c r="R15" s="89"/>
      <c r="T15" s="89"/>
      <c r="V15" s="89"/>
      <c r="X15" s="89"/>
      <c r="Z15" s="89"/>
      <c r="AB15" s="89"/>
      <c r="AD15" s="19"/>
    </row>
    <row r="16" spans="1:30" ht="31.5" customHeight="1">
      <c r="A16" s="359"/>
      <c r="B16" s="93"/>
      <c r="C16" s="21" t="s">
        <v>243</v>
      </c>
      <c r="F16" s="97"/>
      <c r="G16" s="79"/>
      <c r="H16" s="97">
        <v>0</v>
      </c>
      <c r="J16" s="97"/>
      <c r="L16" s="97"/>
      <c r="N16" s="97"/>
      <c r="P16" s="97"/>
      <c r="R16" s="114"/>
      <c r="S16" s="115"/>
      <c r="T16" s="114"/>
      <c r="V16" s="97"/>
      <c r="X16" s="97"/>
      <c r="Z16" s="97"/>
      <c r="AB16" s="97"/>
      <c r="AD16" s="20"/>
    </row>
    <row r="17" spans="1:30" ht="12.75" customHeight="1">
      <c r="A17" s="359"/>
      <c r="B17" s="93"/>
      <c r="C17" s="24"/>
      <c r="F17" s="89"/>
      <c r="G17" s="79"/>
      <c r="H17" s="192"/>
      <c r="J17" s="89"/>
      <c r="L17" s="89"/>
      <c r="N17" s="89"/>
      <c r="P17" s="89"/>
      <c r="R17" s="89"/>
      <c r="T17" s="89"/>
      <c r="V17" s="89"/>
      <c r="X17" s="89"/>
      <c r="Z17" s="89"/>
      <c r="AB17" s="89"/>
      <c r="AD17" s="19"/>
    </row>
    <row r="18" spans="1:30" ht="68.25" customHeight="1">
      <c r="A18" s="359"/>
      <c r="B18" s="93"/>
      <c r="C18" s="21" t="s">
        <v>174</v>
      </c>
      <c r="F18" s="97"/>
      <c r="G18" s="79"/>
      <c r="H18" s="97"/>
      <c r="J18" s="97"/>
      <c r="L18" s="97"/>
      <c r="N18" s="97"/>
      <c r="P18" s="97"/>
      <c r="R18" s="114"/>
      <c r="S18" s="115"/>
      <c r="T18" s="114"/>
      <c r="V18" s="97"/>
      <c r="X18" s="97"/>
      <c r="Z18" s="97"/>
      <c r="AB18" s="97"/>
      <c r="AD18" s="20"/>
    </row>
    <row r="19" spans="1:31" ht="12.75" customHeight="1">
      <c r="A19" s="359"/>
      <c r="B19" s="93"/>
      <c r="C19" s="24"/>
      <c r="F19" s="89"/>
      <c r="G19" s="79"/>
      <c r="H19" s="89"/>
      <c r="J19" s="89"/>
      <c r="L19" s="89"/>
      <c r="N19" s="89"/>
      <c r="P19" s="89"/>
      <c r="R19" s="89"/>
      <c r="T19" s="89"/>
      <c r="V19" s="89"/>
      <c r="X19" s="89"/>
      <c r="Z19" s="89"/>
      <c r="AB19" s="89"/>
      <c r="AE19" s="56"/>
    </row>
    <row r="20" spans="1:30" ht="108" customHeight="1">
      <c r="A20" s="359"/>
      <c r="B20" s="83"/>
      <c r="C20" s="22" t="s">
        <v>251</v>
      </c>
      <c r="F20" s="95">
        <f>F14+F16+F18</f>
        <v>0</v>
      </c>
      <c r="G20" s="79"/>
      <c r="H20" s="95">
        <f>H14+H16+H18</f>
        <v>0</v>
      </c>
      <c r="I20" s="79"/>
      <c r="J20" s="95">
        <f>J14+J16+J18</f>
        <v>0</v>
      </c>
      <c r="K20" s="79"/>
      <c r="L20" s="95">
        <f>L14+L16+L18</f>
        <v>0</v>
      </c>
      <c r="M20" s="79"/>
      <c r="N20" s="95">
        <f>N14+N16+N18</f>
        <v>0</v>
      </c>
      <c r="O20" s="79"/>
      <c r="P20" s="95">
        <f>P14+P16+P18</f>
        <v>0</v>
      </c>
      <c r="Q20" s="79"/>
      <c r="R20" s="94"/>
      <c r="S20" s="79"/>
      <c r="T20" s="94"/>
      <c r="U20" s="79"/>
      <c r="V20" s="95">
        <f>V14+V16+V18</f>
        <v>0</v>
      </c>
      <c r="W20" s="79"/>
      <c r="X20" s="95">
        <f>X14+X16+X18</f>
        <v>0</v>
      </c>
      <c r="Y20" s="79"/>
      <c r="Z20" s="95">
        <f>Z14+Z16+Z18</f>
        <v>0</v>
      </c>
      <c r="AA20" s="79"/>
      <c r="AB20" s="95">
        <f>AB14+AB16+AB18</f>
        <v>0</v>
      </c>
      <c r="AC20" s="79"/>
      <c r="AD20" s="72">
        <f>AD14+AD16+AD18</f>
        <v>0</v>
      </c>
    </row>
    <row r="21" spans="1:20" s="10" customFormat="1" ht="15.75">
      <c r="A21" s="359"/>
      <c r="B21" s="16"/>
      <c r="C21" s="18"/>
      <c r="F21" s="19"/>
      <c r="H21" s="19"/>
      <c r="J21" s="19"/>
      <c r="L21" s="19"/>
      <c r="N21" s="19"/>
      <c r="P21" s="19"/>
      <c r="R21" s="19"/>
      <c r="T21" s="19"/>
    </row>
    <row r="22" spans="1:30" s="10" customFormat="1" ht="30">
      <c r="A22" s="359"/>
      <c r="B22" s="71"/>
      <c r="C22" s="21" t="s">
        <v>231</v>
      </c>
      <c r="F22" s="45"/>
      <c r="G22" s="75"/>
      <c r="H22" s="45"/>
      <c r="I22" s="45"/>
      <c r="J22" s="45"/>
      <c r="K22" s="45"/>
      <c r="L22" s="45"/>
      <c r="M22" s="45"/>
      <c r="N22" s="45"/>
      <c r="P22" s="231"/>
      <c r="R22" s="45"/>
      <c r="T22" s="45"/>
      <c r="AD22" s="20"/>
    </row>
    <row r="23" spans="1:20" s="10" customFormat="1" ht="15.75">
      <c r="A23" s="359"/>
      <c r="B23" s="71"/>
      <c r="C23" s="24"/>
      <c r="F23" s="19"/>
      <c r="H23" s="19"/>
      <c r="J23" s="19"/>
      <c r="L23" s="19"/>
      <c r="N23" s="19"/>
      <c r="P23" s="235"/>
      <c r="R23" s="19"/>
      <c r="T23" s="19"/>
    </row>
    <row r="24" spans="1:30" s="10" customFormat="1" ht="30">
      <c r="A24" s="359"/>
      <c r="B24" s="71"/>
      <c r="C24" s="21" t="s">
        <v>232</v>
      </c>
      <c r="F24" s="45"/>
      <c r="G24" s="75"/>
      <c r="H24" s="45"/>
      <c r="I24" s="45"/>
      <c r="J24" s="45"/>
      <c r="K24" s="45"/>
      <c r="L24" s="45"/>
      <c r="M24" s="45"/>
      <c r="N24" s="45"/>
      <c r="P24" s="231"/>
      <c r="R24" s="45"/>
      <c r="T24" s="45"/>
      <c r="AD24" s="20"/>
    </row>
    <row r="25" spans="1:20" s="10" customFormat="1" ht="15.75">
      <c r="A25" s="359"/>
      <c r="B25" s="71"/>
      <c r="C25" s="24"/>
      <c r="F25" s="19"/>
      <c r="H25" s="19"/>
      <c r="J25" s="19"/>
      <c r="L25" s="19"/>
      <c r="N25" s="19"/>
      <c r="P25" s="19"/>
      <c r="R25" s="19"/>
      <c r="T25" s="19"/>
    </row>
    <row r="26" spans="1:30" ht="30" customHeight="1">
      <c r="A26" s="359"/>
      <c r="B26" s="93"/>
      <c r="C26" s="21" t="s">
        <v>132</v>
      </c>
      <c r="F26" s="97"/>
      <c r="G26" s="79"/>
      <c r="H26" s="97">
        <v>0</v>
      </c>
      <c r="J26" s="97"/>
      <c r="L26" s="97"/>
      <c r="M26" s="98"/>
      <c r="N26" s="97"/>
      <c r="P26" s="97"/>
      <c r="R26" s="114"/>
      <c r="S26" s="114"/>
      <c r="T26" s="114"/>
      <c r="V26" s="97"/>
      <c r="X26" s="97"/>
      <c r="Z26" s="97"/>
      <c r="AB26" s="97"/>
      <c r="AD26" s="20"/>
    </row>
    <row r="27" spans="1:30" ht="11.25" customHeight="1">
      <c r="A27" s="359"/>
      <c r="B27" s="93"/>
      <c r="C27" s="18"/>
      <c r="F27" s="89"/>
      <c r="G27" s="79"/>
      <c r="H27" s="89"/>
      <c r="J27" s="89"/>
      <c r="L27" s="89"/>
      <c r="N27" s="89"/>
      <c r="P27" s="89"/>
      <c r="R27" s="114"/>
      <c r="S27" s="114"/>
      <c r="T27" s="114"/>
      <c r="V27" s="89"/>
      <c r="X27" s="89"/>
      <c r="Z27" s="89"/>
      <c r="AB27" s="89"/>
      <c r="AD27" s="77"/>
    </row>
    <row r="28" spans="1:30" ht="30" customHeight="1">
      <c r="A28" s="359"/>
      <c r="B28" s="93"/>
      <c r="C28" s="21" t="s">
        <v>165</v>
      </c>
      <c r="F28" s="97"/>
      <c r="G28" s="79"/>
      <c r="H28" s="97">
        <v>0</v>
      </c>
      <c r="J28" s="97"/>
      <c r="L28" s="97"/>
      <c r="N28" s="97"/>
      <c r="P28" s="97"/>
      <c r="R28" s="114"/>
      <c r="S28" s="114"/>
      <c r="T28" s="114"/>
      <c r="V28" s="97"/>
      <c r="X28" s="97"/>
      <c r="Z28" s="97"/>
      <c r="AB28" s="97"/>
      <c r="AC28" s="198"/>
      <c r="AD28" s="20"/>
    </row>
    <row r="29" spans="1:30" ht="12" customHeight="1">
      <c r="A29" s="359"/>
      <c r="B29" s="83"/>
      <c r="C29" s="18"/>
      <c r="F29" s="79"/>
      <c r="G29" s="79"/>
      <c r="H29" s="79"/>
      <c r="J29" s="79"/>
      <c r="L29" s="79"/>
      <c r="N29" s="79"/>
      <c r="P29" s="79"/>
      <c r="R29" s="114"/>
      <c r="S29" s="114"/>
      <c r="T29" s="114"/>
      <c r="V29" s="79"/>
      <c r="X29" s="79"/>
      <c r="Z29" s="79"/>
      <c r="AB29" s="79"/>
      <c r="AD29" s="77"/>
    </row>
    <row r="30" spans="1:33" ht="45" customHeight="1">
      <c r="A30" s="359"/>
      <c r="B30" s="93"/>
      <c r="C30" s="21" t="s">
        <v>175</v>
      </c>
      <c r="F30" s="97"/>
      <c r="G30" s="79"/>
      <c r="H30" s="97"/>
      <c r="I30" s="98"/>
      <c r="J30" s="97"/>
      <c r="L30" s="97"/>
      <c r="N30" s="97"/>
      <c r="P30" s="97"/>
      <c r="R30" s="114"/>
      <c r="S30" s="114"/>
      <c r="T30" s="114"/>
      <c r="V30" s="97"/>
      <c r="X30" s="97"/>
      <c r="Z30" s="97"/>
      <c r="AB30" s="97"/>
      <c r="AD30" s="20"/>
      <c r="AF30" s="98"/>
      <c r="AG30" s="98"/>
    </row>
    <row r="31" spans="1:30" ht="11.25" customHeight="1">
      <c r="A31" s="359"/>
      <c r="B31" s="83"/>
      <c r="C31" s="18"/>
      <c r="F31" s="79"/>
      <c r="G31" s="79"/>
      <c r="H31" s="79"/>
      <c r="J31" s="79"/>
      <c r="L31" s="79"/>
      <c r="N31" s="79"/>
      <c r="P31" s="79"/>
      <c r="R31" s="79"/>
      <c r="T31" s="79"/>
      <c r="V31" s="79"/>
      <c r="X31" s="79"/>
      <c r="Z31" s="79"/>
      <c r="AB31" s="79"/>
      <c r="AD31" s="77"/>
    </row>
    <row r="32" spans="1:30" ht="30" customHeight="1">
      <c r="A32" s="359"/>
      <c r="B32" s="83"/>
      <c r="C32" s="22" t="s">
        <v>168</v>
      </c>
      <c r="F32" s="95">
        <f>F26+F28+F30</f>
        <v>0</v>
      </c>
      <c r="G32" s="79"/>
      <c r="H32" s="95">
        <f>H26+H28+H30</f>
        <v>0</v>
      </c>
      <c r="J32" s="95">
        <f>J26+J28+J30</f>
        <v>0</v>
      </c>
      <c r="L32" s="95">
        <f>L26+L28+L30</f>
        <v>0</v>
      </c>
      <c r="N32" s="95">
        <f>N26+N28+N30</f>
        <v>0</v>
      </c>
      <c r="P32" s="95">
        <f>P26+P28+P30</f>
        <v>0</v>
      </c>
      <c r="R32" s="94"/>
      <c r="T32" s="94"/>
      <c r="V32" s="95">
        <f>V26+V28+V30</f>
        <v>0</v>
      </c>
      <c r="X32" s="95">
        <f>X26+X28+X30</f>
        <v>0</v>
      </c>
      <c r="Z32" s="95">
        <f>Z26+Z28+Z30</f>
        <v>0</v>
      </c>
      <c r="AB32" s="95">
        <f>AB26+AB28+AB30</f>
        <v>0</v>
      </c>
      <c r="AD32" s="23">
        <f>AD26+AD28+AD30</f>
        <v>0</v>
      </c>
    </row>
    <row r="33" spans="1:30" ht="12" customHeight="1">
      <c r="A33" s="359"/>
      <c r="B33" s="83"/>
      <c r="C33" s="18"/>
      <c r="F33" s="79"/>
      <c r="G33" s="79"/>
      <c r="H33" s="79"/>
      <c r="J33" s="79"/>
      <c r="L33" s="79"/>
      <c r="N33" s="79"/>
      <c r="P33" s="79"/>
      <c r="R33" s="79"/>
      <c r="T33" s="79"/>
      <c r="V33" s="79"/>
      <c r="X33" s="79"/>
      <c r="Z33" s="79"/>
      <c r="AB33" s="79"/>
      <c r="AD33" s="77"/>
    </row>
    <row r="34" spans="1:30" ht="45.75" customHeight="1">
      <c r="A34" s="359"/>
      <c r="B34" s="93"/>
      <c r="C34" s="21" t="s">
        <v>179</v>
      </c>
      <c r="F34" s="97"/>
      <c r="G34" s="79"/>
      <c r="H34" s="97">
        <v>0</v>
      </c>
      <c r="J34" s="97"/>
      <c r="L34" s="97"/>
      <c r="N34" s="97"/>
      <c r="P34" s="97"/>
      <c r="Z34" s="97"/>
      <c r="AD34" s="20"/>
    </row>
    <row r="35" spans="1:30" ht="15.75">
      <c r="A35" s="359"/>
      <c r="B35" s="93"/>
      <c r="C35" s="18"/>
      <c r="F35" s="89"/>
      <c r="G35" s="79"/>
      <c r="H35" s="89"/>
      <c r="J35" s="89"/>
      <c r="L35" s="89"/>
      <c r="N35" s="89"/>
      <c r="P35" s="89"/>
      <c r="R35" s="89"/>
      <c r="T35" s="89"/>
      <c r="V35" s="89"/>
      <c r="X35" s="89"/>
      <c r="Z35" s="89"/>
      <c r="AB35" s="89"/>
      <c r="AD35" s="77"/>
    </row>
    <row r="36" spans="1:30" ht="30" customHeight="1">
      <c r="A36" s="359"/>
      <c r="B36" s="93"/>
      <c r="C36" s="21" t="s">
        <v>180</v>
      </c>
      <c r="F36" s="97"/>
      <c r="G36" s="79"/>
      <c r="H36" s="97">
        <v>0</v>
      </c>
      <c r="J36" s="97"/>
      <c r="L36" s="97"/>
      <c r="N36" s="97"/>
      <c r="P36" s="97"/>
      <c r="Z36" s="97"/>
      <c r="AD36" s="20"/>
    </row>
    <row r="37" spans="1:30" ht="12.75" customHeight="1">
      <c r="A37" s="359"/>
      <c r="B37" s="83"/>
      <c r="C37" s="18"/>
      <c r="F37" s="79"/>
      <c r="G37" s="79"/>
      <c r="H37" s="79"/>
      <c r="J37" s="79"/>
      <c r="L37" s="79"/>
      <c r="N37" s="79"/>
      <c r="P37" s="79"/>
      <c r="R37" s="79"/>
      <c r="T37" s="79"/>
      <c r="V37" s="79"/>
      <c r="X37" s="99"/>
      <c r="Y37" s="98"/>
      <c r="Z37" s="99"/>
      <c r="AB37" s="79"/>
      <c r="AD37" s="77"/>
    </row>
    <row r="38" spans="1:30" ht="65.25" customHeight="1">
      <c r="A38" s="359"/>
      <c r="B38" s="93"/>
      <c r="C38" s="21" t="s">
        <v>176</v>
      </c>
      <c r="F38" s="97"/>
      <c r="G38" s="79"/>
      <c r="H38" s="97"/>
      <c r="J38" s="97"/>
      <c r="L38" s="97"/>
      <c r="N38" s="97"/>
      <c r="P38" s="97"/>
      <c r="X38" s="98"/>
      <c r="Y38" s="98"/>
      <c r="Z38" s="97"/>
      <c r="AD38" s="20"/>
    </row>
    <row r="39" spans="1:30" ht="11.25" customHeight="1">
      <c r="A39" s="359"/>
      <c r="B39" s="83"/>
      <c r="C39" s="18"/>
      <c r="F39" s="79"/>
      <c r="G39" s="79"/>
      <c r="H39" s="79"/>
      <c r="J39" s="79"/>
      <c r="L39" s="79"/>
      <c r="N39" s="79"/>
      <c r="P39" s="79"/>
      <c r="R39" s="79"/>
      <c r="T39" s="79"/>
      <c r="V39" s="79"/>
      <c r="X39" s="79"/>
      <c r="Z39" s="79"/>
      <c r="AB39" s="79"/>
      <c r="AD39" s="77"/>
    </row>
    <row r="40" spans="1:30" ht="30" customHeight="1">
      <c r="A40" s="359"/>
      <c r="B40" s="83"/>
      <c r="C40" s="22" t="s">
        <v>215</v>
      </c>
      <c r="F40" s="95">
        <f>F34+F36+F38</f>
        <v>0</v>
      </c>
      <c r="G40" s="79"/>
      <c r="H40" s="95">
        <f>H34+H36+H38</f>
        <v>0</v>
      </c>
      <c r="J40" s="95">
        <f>J34+J36+J38</f>
        <v>0</v>
      </c>
      <c r="L40" s="95">
        <f>L34+L36+L38</f>
        <v>0</v>
      </c>
      <c r="N40" s="95">
        <f>N34+N36+N38</f>
        <v>0</v>
      </c>
      <c r="P40" s="95">
        <f>P34+P36+P38</f>
        <v>0</v>
      </c>
      <c r="Z40" s="95">
        <f>Z34+Z36+Z38</f>
        <v>0</v>
      </c>
      <c r="AD40" s="23">
        <f>AD34+AD36+AD38</f>
        <v>0</v>
      </c>
    </row>
    <row r="41" spans="1:30" ht="9.75" customHeight="1">
      <c r="A41" s="359"/>
      <c r="B41" s="83"/>
      <c r="C41" s="18"/>
      <c r="F41" s="79"/>
      <c r="G41" s="79"/>
      <c r="H41" s="79"/>
      <c r="J41" s="79"/>
      <c r="L41" s="79"/>
      <c r="N41" s="79"/>
      <c r="P41" s="79"/>
      <c r="R41" s="79"/>
      <c r="T41" s="79"/>
      <c r="V41" s="79"/>
      <c r="X41" s="79"/>
      <c r="Z41" s="79"/>
      <c r="AB41" s="79"/>
      <c r="AD41" s="77"/>
    </row>
    <row r="42" spans="1:30" ht="30" customHeight="1">
      <c r="A42" s="359"/>
      <c r="B42" s="83"/>
      <c r="C42" s="21" t="s">
        <v>50</v>
      </c>
      <c r="F42" s="100"/>
      <c r="G42" s="101"/>
      <c r="H42" s="100"/>
      <c r="I42" s="102"/>
      <c r="J42" s="100"/>
      <c r="K42" s="102"/>
      <c r="L42" s="100"/>
      <c r="M42" s="102"/>
      <c r="N42" s="100"/>
      <c r="O42" s="102"/>
      <c r="P42" s="100"/>
      <c r="Q42" s="102"/>
      <c r="R42" s="100"/>
      <c r="S42" s="102"/>
      <c r="T42" s="100"/>
      <c r="U42" s="102"/>
      <c r="V42" s="100"/>
      <c r="X42" s="97"/>
      <c r="Z42" s="97"/>
      <c r="AD42" s="25"/>
    </row>
    <row r="43" spans="1:30" ht="12.75" customHeight="1">
      <c r="A43" s="359"/>
      <c r="B43" s="83"/>
      <c r="C43" s="18"/>
      <c r="F43" s="101"/>
      <c r="G43" s="101"/>
      <c r="H43" s="101"/>
      <c r="I43" s="102"/>
      <c r="J43" s="101"/>
      <c r="K43" s="102"/>
      <c r="L43" s="101"/>
      <c r="M43" s="102"/>
      <c r="N43" s="101"/>
      <c r="O43" s="102"/>
      <c r="P43" s="101"/>
      <c r="Q43" s="102"/>
      <c r="R43" s="101"/>
      <c r="S43" s="102"/>
      <c r="T43" s="101"/>
      <c r="U43" s="102"/>
      <c r="V43" s="101"/>
      <c r="X43" s="79"/>
      <c r="Z43" s="79"/>
      <c r="AB43" s="79"/>
      <c r="AD43" s="77"/>
    </row>
    <row r="44" spans="1:30" ht="30" customHeight="1">
      <c r="A44" s="359"/>
      <c r="B44" s="83"/>
      <c r="C44" s="21" t="s">
        <v>169</v>
      </c>
      <c r="F44" s="100"/>
      <c r="G44" s="199"/>
      <c r="H44" s="100"/>
      <c r="I44" s="102"/>
      <c r="J44" s="100"/>
      <c r="K44" s="102"/>
      <c r="L44" s="100"/>
      <c r="M44" s="102"/>
      <c r="N44" s="100"/>
      <c r="O44" s="102"/>
      <c r="P44" s="100"/>
      <c r="Q44" s="102"/>
      <c r="R44" s="100"/>
      <c r="S44" s="102"/>
      <c r="T44" s="100"/>
      <c r="U44" s="102"/>
      <c r="V44" s="100"/>
      <c r="X44" s="97"/>
      <c r="Z44" s="97"/>
      <c r="AD44" s="25"/>
    </row>
    <row r="45" spans="1:30" ht="11.25" customHeight="1">
      <c r="A45" s="359"/>
      <c r="B45" s="83"/>
      <c r="C45" s="18"/>
      <c r="F45" s="101"/>
      <c r="G45" s="101"/>
      <c r="H45" s="101"/>
      <c r="I45" s="102"/>
      <c r="J45" s="101"/>
      <c r="K45" s="102"/>
      <c r="L45" s="101"/>
      <c r="M45" s="102"/>
      <c r="N45" s="101"/>
      <c r="O45" s="102"/>
      <c r="P45" s="101"/>
      <c r="Q45" s="102"/>
      <c r="R45" s="101"/>
      <c r="S45" s="102"/>
      <c r="T45" s="101"/>
      <c r="U45" s="102"/>
      <c r="V45" s="101"/>
      <c r="X45" s="79"/>
      <c r="Z45" s="79"/>
      <c r="AB45" s="79"/>
      <c r="AD45" s="77"/>
    </row>
    <row r="46" spans="1:30" ht="30" customHeight="1">
      <c r="A46" s="359"/>
      <c r="B46" s="83"/>
      <c r="C46" s="21" t="s">
        <v>51</v>
      </c>
      <c r="F46" s="20"/>
      <c r="G46" s="101"/>
      <c r="H46" s="20"/>
      <c r="I46" s="102"/>
      <c r="J46" s="20"/>
      <c r="K46" s="102"/>
      <c r="L46" s="20"/>
      <c r="M46" s="102"/>
      <c r="N46" s="20"/>
      <c r="O46" s="102"/>
      <c r="P46" s="20"/>
      <c r="Q46" s="102"/>
      <c r="R46" s="20"/>
      <c r="S46" s="102"/>
      <c r="T46" s="20"/>
      <c r="U46" s="102"/>
      <c r="V46" s="20"/>
      <c r="X46" s="20"/>
      <c r="Z46" s="20"/>
      <c r="AB46" s="20"/>
      <c r="AD46" s="20"/>
    </row>
    <row r="47" spans="1:30" ht="15.75">
      <c r="A47" s="266"/>
      <c r="B47" s="83"/>
      <c r="C47" s="18"/>
      <c r="F47" s="79"/>
      <c r="G47" s="79"/>
      <c r="H47" s="79"/>
      <c r="J47" s="79"/>
      <c r="L47" s="79"/>
      <c r="N47" s="79"/>
      <c r="P47" s="79"/>
      <c r="R47" s="79"/>
      <c r="T47" s="79"/>
      <c r="V47" s="79"/>
      <c r="X47" s="79"/>
      <c r="Z47" s="79"/>
      <c r="AB47" s="79"/>
      <c r="AD47" s="45"/>
    </row>
    <row r="48" spans="1:30" ht="30" customHeight="1">
      <c r="A48" s="357" t="s">
        <v>104</v>
      </c>
      <c r="B48" s="83"/>
      <c r="C48" s="21" t="s">
        <v>52</v>
      </c>
      <c r="D48" s="89"/>
      <c r="E48" s="89"/>
      <c r="G48" s="79"/>
      <c r="L48" s="97"/>
      <c r="P48" s="97"/>
      <c r="R48" s="97"/>
      <c r="AD48" s="19"/>
    </row>
    <row r="49" spans="1:30" ht="15.75">
      <c r="A49" s="357"/>
      <c r="B49" s="83"/>
      <c r="C49" s="88"/>
      <c r="D49" s="89"/>
      <c r="E49" s="89"/>
      <c r="F49" s="89"/>
      <c r="G49" s="79"/>
      <c r="H49" s="89"/>
      <c r="J49" s="89"/>
      <c r="L49" s="89"/>
      <c r="N49" s="89"/>
      <c r="P49" s="89"/>
      <c r="R49" s="89"/>
      <c r="T49" s="89"/>
      <c r="V49" s="89"/>
      <c r="X49" s="89"/>
      <c r="Z49" s="89"/>
      <c r="AB49" s="89"/>
      <c r="AD49" s="45"/>
    </row>
    <row r="50" spans="1:30" ht="45">
      <c r="A50" s="357"/>
      <c r="B50" s="83"/>
      <c r="C50" s="21" t="s">
        <v>173</v>
      </c>
      <c r="F50" s="97"/>
      <c r="G50" s="79"/>
      <c r="H50" s="97" t="s">
        <v>181</v>
      </c>
      <c r="J50" s="97"/>
      <c r="L50" s="97"/>
      <c r="N50" s="97"/>
      <c r="P50" s="97"/>
      <c r="R50" s="97"/>
      <c r="T50" s="97"/>
      <c r="V50" s="97"/>
      <c r="W50" s="98"/>
      <c r="X50" s="97"/>
      <c r="Z50" s="97"/>
      <c r="AB50" s="97" t="s">
        <v>181</v>
      </c>
      <c r="AD50" s="97"/>
    </row>
    <row r="51" spans="1:30" ht="15.75">
      <c r="A51" s="357"/>
      <c r="B51" s="83"/>
      <c r="C51" s="18"/>
      <c r="F51" s="89"/>
      <c r="G51" s="79"/>
      <c r="H51" s="89"/>
      <c r="J51" s="89"/>
      <c r="L51" s="89"/>
      <c r="N51" s="89"/>
      <c r="P51" s="89"/>
      <c r="R51" s="89"/>
      <c r="T51" s="89"/>
      <c r="V51" s="89"/>
      <c r="X51" s="89"/>
      <c r="Z51" s="89"/>
      <c r="AB51" s="89"/>
      <c r="AD51" s="77"/>
    </row>
    <row r="52" spans="1:30" ht="42.75" customHeight="1">
      <c r="A52" s="357"/>
      <c r="B52" s="83"/>
      <c r="C52" s="21" t="s">
        <v>177</v>
      </c>
      <c r="F52" s="97"/>
      <c r="G52" s="79"/>
      <c r="H52" s="97" t="s">
        <v>181</v>
      </c>
      <c r="J52" s="97"/>
      <c r="L52" s="97"/>
      <c r="N52" s="97"/>
      <c r="P52" s="97"/>
      <c r="R52" s="97"/>
      <c r="T52" s="97"/>
      <c r="V52" s="97"/>
      <c r="X52" s="97"/>
      <c r="Z52" s="97"/>
      <c r="AB52" s="249"/>
      <c r="AD52" s="97"/>
    </row>
    <row r="53" spans="1:30" ht="13.5" customHeight="1">
      <c r="A53" s="357"/>
      <c r="B53" s="83"/>
      <c r="C53" s="18"/>
      <c r="F53" s="79"/>
      <c r="G53" s="79"/>
      <c r="H53" s="79"/>
      <c r="J53" s="79"/>
      <c r="L53" s="79"/>
      <c r="N53" s="79"/>
      <c r="P53" s="79"/>
      <c r="R53" s="79"/>
      <c r="T53" s="79"/>
      <c r="V53" s="79"/>
      <c r="X53" s="79"/>
      <c r="Z53" s="79"/>
      <c r="AB53" s="79"/>
      <c r="AD53" s="77"/>
    </row>
    <row r="54" spans="1:30" ht="45">
      <c r="A54" s="357"/>
      <c r="B54" s="83"/>
      <c r="C54" s="21" t="s">
        <v>77</v>
      </c>
      <c r="F54" s="97"/>
      <c r="G54" s="79"/>
      <c r="H54" s="97" t="s">
        <v>181</v>
      </c>
      <c r="J54" s="97"/>
      <c r="L54" s="97"/>
      <c r="N54" s="97"/>
      <c r="P54" s="97"/>
      <c r="R54" s="97"/>
      <c r="T54" s="97"/>
      <c r="V54" s="97"/>
      <c r="X54" s="97"/>
      <c r="Z54" s="97"/>
      <c r="AB54" s="97"/>
      <c r="AD54" s="97"/>
    </row>
    <row r="55" spans="1:30" ht="15.75">
      <c r="A55" s="357"/>
      <c r="B55" s="83"/>
      <c r="C55" s="18"/>
      <c r="F55" s="89"/>
      <c r="G55" s="79"/>
      <c r="H55" s="89"/>
      <c r="J55" s="192"/>
      <c r="L55" s="89"/>
      <c r="N55" s="89"/>
      <c r="P55" s="89"/>
      <c r="R55" s="89"/>
      <c r="T55" s="89"/>
      <c r="V55" s="89"/>
      <c r="X55" s="89"/>
      <c r="Z55" s="89"/>
      <c r="AB55" s="89"/>
      <c r="AD55" s="77"/>
    </row>
    <row r="56" spans="1:30" ht="45">
      <c r="A56" s="357"/>
      <c r="B56" s="83"/>
      <c r="C56" s="21" t="s">
        <v>53</v>
      </c>
      <c r="F56" s="97"/>
      <c r="G56" s="79"/>
      <c r="H56" s="97" t="s">
        <v>181</v>
      </c>
      <c r="J56" s="97"/>
      <c r="L56" s="97"/>
      <c r="N56" s="97"/>
      <c r="P56" s="97"/>
      <c r="R56" s="97"/>
      <c r="T56" s="97"/>
      <c r="V56" s="97"/>
      <c r="X56" s="97"/>
      <c r="Z56" s="97"/>
      <c r="AB56" s="97"/>
      <c r="AD56" s="25"/>
    </row>
    <row r="57" spans="1:31" ht="15.75">
      <c r="A57" s="266"/>
      <c r="B57" s="83"/>
      <c r="C57" s="18"/>
      <c r="F57" s="79"/>
      <c r="G57" s="79"/>
      <c r="H57" s="79"/>
      <c r="J57" s="79"/>
      <c r="L57" s="79"/>
      <c r="N57" s="79"/>
      <c r="P57" s="79"/>
      <c r="R57" s="79"/>
      <c r="T57" s="79"/>
      <c r="V57" s="99"/>
      <c r="X57" s="79"/>
      <c r="Z57" s="79"/>
      <c r="AB57" s="79"/>
      <c r="AD57" s="77"/>
      <c r="AE57" s="27"/>
    </row>
    <row r="58" spans="1:33" s="56" customFormat="1" ht="60">
      <c r="A58" s="360" t="s">
        <v>105</v>
      </c>
      <c r="B58" s="50"/>
      <c r="C58" s="58" t="s">
        <v>218</v>
      </c>
      <c r="F58" s="165"/>
      <c r="H58" s="165"/>
      <c r="J58" s="165"/>
      <c r="L58" s="165"/>
      <c r="N58" s="165"/>
      <c r="P58" s="165"/>
      <c r="R58" s="165"/>
      <c r="T58" s="165"/>
      <c r="V58" s="165"/>
      <c r="W58" s="154"/>
      <c r="X58" s="165"/>
      <c r="Y58" s="154"/>
      <c r="Z58" s="165"/>
      <c r="AA58" s="154"/>
      <c r="AB58" s="165"/>
      <c r="AC58" s="154"/>
      <c r="AD58" s="26"/>
      <c r="AE58" s="27"/>
      <c r="AF58" s="154"/>
      <c r="AG58" s="154"/>
    </row>
    <row r="59" spans="1:31" ht="15.75">
      <c r="A59" s="360"/>
      <c r="B59" s="83"/>
      <c r="C59" s="18"/>
      <c r="F59" s="109"/>
      <c r="G59" s="108"/>
      <c r="H59" s="109"/>
      <c r="I59" s="109"/>
      <c r="J59" s="109"/>
      <c r="K59" s="109"/>
      <c r="L59" s="109"/>
      <c r="M59" s="109"/>
      <c r="N59" s="109"/>
      <c r="O59" s="109"/>
      <c r="P59" s="109"/>
      <c r="Q59" s="109"/>
      <c r="R59" s="109"/>
      <c r="S59" s="109"/>
      <c r="T59" s="109"/>
      <c r="U59" s="109"/>
      <c r="V59" s="109"/>
      <c r="X59" s="89"/>
      <c r="Z59" s="89"/>
      <c r="AB59" s="89"/>
      <c r="AD59" s="77"/>
      <c r="AE59" s="27"/>
    </row>
    <row r="60" spans="1:33" s="56" customFormat="1" ht="45.75" customHeight="1">
      <c r="A60" s="360"/>
      <c r="B60" s="50"/>
      <c r="C60" s="58" t="s">
        <v>223</v>
      </c>
      <c r="F60" s="165"/>
      <c r="H60" s="165"/>
      <c r="J60" s="165"/>
      <c r="L60" s="165"/>
      <c r="N60" s="165"/>
      <c r="P60" s="165"/>
      <c r="R60" s="165"/>
      <c r="T60" s="165"/>
      <c r="V60" s="165"/>
      <c r="W60" s="154"/>
      <c r="X60" s="165"/>
      <c r="Y60" s="154"/>
      <c r="Z60" s="165"/>
      <c r="AA60" s="154"/>
      <c r="AB60" s="165"/>
      <c r="AC60" s="154"/>
      <c r="AD60" s="26"/>
      <c r="AE60" s="27"/>
      <c r="AF60" s="154"/>
      <c r="AG60" s="154"/>
    </row>
    <row r="61" spans="1:31" ht="15.75">
      <c r="A61" s="360"/>
      <c r="B61" s="83"/>
      <c r="C61" s="18"/>
      <c r="F61" s="109"/>
      <c r="G61" s="108"/>
      <c r="H61" s="109"/>
      <c r="I61" s="109"/>
      <c r="J61" s="109"/>
      <c r="K61" s="109"/>
      <c r="L61" s="109"/>
      <c r="M61" s="109"/>
      <c r="N61" s="109"/>
      <c r="O61" s="109"/>
      <c r="P61" s="109"/>
      <c r="Q61" s="109"/>
      <c r="R61" s="109"/>
      <c r="S61" s="109"/>
      <c r="T61" s="109"/>
      <c r="U61" s="109"/>
      <c r="V61" s="109"/>
      <c r="X61" s="89"/>
      <c r="Z61" s="89"/>
      <c r="AB61" s="89"/>
      <c r="AD61" s="77"/>
      <c r="AE61" s="27"/>
    </row>
    <row r="62" spans="1:31" ht="30" customHeight="1">
      <c r="A62" s="360"/>
      <c r="B62" s="83"/>
      <c r="C62" s="22" t="s">
        <v>225</v>
      </c>
      <c r="F62" s="110">
        <f>F58+F60</f>
        <v>0</v>
      </c>
      <c r="G62" s="111"/>
      <c r="H62" s="110">
        <f>H58+H60</f>
        <v>0</v>
      </c>
      <c r="I62" s="112"/>
      <c r="J62" s="110">
        <f>J58+J60</f>
        <v>0</v>
      </c>
      <c r="K62" s="112"/>
      <c r="L62" s="110">
        <f>L58+L60</f>
        <v>0</v>
      </c>
      <c r="M62" s="112"/>
      <c r="N62" s="110">
        <f>N58+N60</f>
        <v>0</v>
      </c>
      <c r="O62" s="112"/>
      <c r="P62" s="110">
        <f>P58+P60</f>
        <v>0</v>
      </c>
      <c r="Q62" s="112"/>
      <c r="R62" s="110">
        <f>R58+R60</f>
        <v>0</v>
      </c>
      <c r="S62" s="112"/>
      <c r="T62" s="110">
        <f>T58+T60</f>
        <v>0</v>
      </c>
      <c r="U62" s="112"/>
      <c r="V62" s="110">
        <f>V58+V60</f>
        <v>0</v>
      </c>
      <c r="W62" s="83"/>
      <c r="X62" s="110">
        <f>X58+X60</f>
        <v>0</v>
      </c>
      <c r="Y62" s="83"/>
      <c r="Z62" s="110">
        <f>Z58+Z60</f>
        <v>0</v>
      </c>
      <c r="AA62" s="83"/>
      <c r="AB62" s="110">
        <f>AB58+AB60</f>
        <v>0</v>
      </c>
      <c r="AD62" s="239">
        <f>AD58+AD60</f>
        <v>0</v>
      </c>
      <c r="AE62" s="27"/>
    </row>
    <row r="63" spans="1:31" ht="15.75">
      <c r="A63" s="360"/>
      <c r="B63" s="83"/>
      <c r="C63" s="18"/>
      <c r="F63" s="109"/>
      <c r="G63" s="108"/>
      <c r="H63" s="109"/>
      <c r="I63" s="109"/>
      <c r="J63" s="109"/>
      <c r="K63" s="109"/>
      <c r="L63" s="109"/>
      <c r="M63" s="109"/>
      <c r="N63" s="109"/>
      <c r="O63" s="109"/>
      <c r="P63" s="109"/>
      <c r="Q63" s="109"/>
      <c r="R63" s="109"/>
      <c r="S63" s="109"/>
      <c r="T63" s="109"/>
      <c r="U63" s="109"/>
      <c r="V63" s="109"/>
      <c r="X63" s="89"/>
      <c r="Z63" s="89"/>
      <c r="AB63" s="89"/>
      <c r="AD63" s="77"/>
      <c r="AE63" s="27"/>
    </row>
    <row r="64" spans="1:31" ht="30" customHeight="1">
      <c r="A64" s="360"/>
      <c r="B64" s="83"/>
      <c r="C64" s="21" t="s">
        <v>219</v>
      </c>
      <c r="F64" s="97"/>
      <c r="G64" s="108"/>
      <c r="H64" s="97"/>
      <c r="I64" s="109"/>
      <c r="J64" s="97"/>
      <c r="K64" s="109"/>
      <c r="L64" s="97"/>
      <c r="M64" s="109"/>
      <c r="N64" s="97"/>
      <c r="O64" s="109"/>
      <c r="P64" s="97"/>
      <c r="Q64" s="109"/>
      <c r="R64" s="97"/>
      <c r="S64" s="109"/>
      <c r="T64" s="97"/>
      <c r="U64" s="109"/>
      <c r="V64" s="97"/>
      <c r="X64" s="97"/>
      <c r="Z64" s="97"/>
      <c r="AB64" s="97">
        <v>86754.98</v>
      </c>
      <c r="AD64" s="26"/>
      <c r="AE64" s="27"/>
    </row>
    <row r="65" spans="1:31" ht="15.75">
      <c r="A65" s="360"/>
      <c r="B65" s="83"/>
      <c r="C65" s="18"/>
      <c r="F65" s="108"/>
      <c r="G65" s="108"/>
      <c r="H65" s="108"/>
      <c r="I65" s="109"/>
      <c r="J65" s="108"/>
      <c r="K65" s="109"/>
      <c r="L65" s="108"/>
      <c r="M65" s="109"/>
      <c r="N65" s="108"/>
      <c r="O65" s="109"/>
      <c r="P65" s="108"/>
      <c r="Q65" s="109"/>
      <c r="R65" s="108"/>
      <c r="S65" s="109"/>
      <c r="T65" s="108"/>
      <c r="U65" s="109"/>
      <c r="V65" s="108"/>
      <c r="X65" s="79"/>
      <c r="Z65" s="79"/>
      <c r="AB65" s="79"/>
      <c r="AD65" s="77"/>
      <c r="AE65" s="27"/>
    </row>
    <row r="66" spans="1:31" ht="45" customHeight="1">
      <c r="A66" s="360"/>
      <c r="B66" s="83"/>
      <c r="C66" s="21" t="s">
        <v>224</v>
      </c>
      <c r="F66" s="97"/>
      <c r="G66" s="108"/>
      <c r="H66" s="97">
        <v>14846</v>
      </c>
      <c r="I66" s="109"/>
      <c r="J66" s="97"/>
      <c r="K66" s="109"/>
      <c r="L66" s="97"/>
      <c r="M66" s="109"/>
      <c r="N66" s="97"/>
      <c r="O66" s="109"/>
      <c r="P66" s="97"/>
      <c r="Q66" s="109"/>
      <c r="R66" s="114"/>
      <c r="S66" s="109"/>
      <c r="T66" s="114"/>
      <c r="U66" s="109"/>
      <c r="V66" s="114"/>
      <c r="X66" s="114"/>
      <c r="Z66" s="114"/>
      <c r="AB66" s="97"/>
      <c r="AD66" s="26"/>
      <c r="AE66" s="27"/>
    </row>
    <row r="67" spans="1:31" ht="15.75">
      <c r="A67" s="360"/>
      <c r="B67" s="83"/>
      <c r="C67" s="18"/>
      <c r="F67" s="108"/>
      <c r="G67" s="108"/>
      <c r="H67" s="108"/>
      <c r="I67" s="109"/>
      <c r="J67" s="108"/>
      <c r="K67" s="109"/>
      <c r="L67" s="108"/>
      <c r="M67" s="109"/>
      <c r="N67" s="108"/>
      <c r="O67" s="109"/>
      <c r="P67" s="108"/>
      <c r="Q67" s="109"/>
      <c r="R67" s="108"/>
      <c r="S67" s="109"/>
      <c r="T67" s="108"/>
      <c r="U67" s="109"/>
      <c r="V67" s="108"/>
      <c r="X67" s="79"/>
      <c r="Z67" s="79"/>
      <c r="AB67" s="79"/>
      <c r="AD67" s="77"/>
      <c r="AE67" s="27"/>
    </row>
    <row r="68" spans="1:30" ht="30" customHeight="1">
      <c r="A68" s="360"/>
      <c r="B68" s="83"/>
      <c r="C68" s="21" t="s">
        <v>225</v>
      </c>
      <c r="F68" s="110">
        <f>F62+F64+F66</f>
        <v>0</v>
      </c>
      <c r="G68" s="111"/>
      <c r="H68" s="110">
        <f>H62+H64+H66</f>
        <v>14846</v>
      </c>
      <c r="I68" s="112"/>
      <c r="J68" s="110">
        <f>J62+J64+J66</f>
        <v>0</v>
      </c>
      <c r="K68" s="112"/>
      <c r="L68" s="110">
        <f>L62+L64+L66</f>
        <v>0</v>
      </c>
      <c r="M68" s="112"/>
      <c r="N68" s="110">
        <f>N62+N64+N66</f>
        <v>0</v>
      </c>
      <c r="O68" s="112"/>
      <c r="P68" s="110">
        <f>P62+P64+P66</f>
        <v>0</v>
      </c>
      <c r="Q68" s="112"/>
      <c r="R68" s="110">
        <f>R62+R64+R66</f>
        <v>0</v>
      </c>
      <c r="S68" s="112"/>
      <c r="T68" s="110">
        <f>T62+T64+T66</f>
        <v>0</v>
      </c>
      <c r="U68" s="112"/>
      <c r="V68" s="110">
        <f>V62+V64+V66</f>
        <v>0</v>
      </c>
      <c r="W68" s="83"/>
      <c r="X68" s="110">
        <f>X62+X64+X66</f>
        <v>0</v>
      </c>
      <c r="Y68" s="83"/>
      <c r="Z68" s="110">
        <f>Z62+Z64+Z66</f>
        <v>0</v>
      </c>
      <c r="AA68" s="83"/>
      <c r="AB68" s="110">
        <f>AB62+AB64+AB66</f>
        <v>86754.98</v>
      </c>
      <c r="AD68" s="239">
        <f>AD62+AD64+AD66</f>
        <v>0</v>
      </c>
    </row>
    <row r="69" spans="1:30" ht="15.75">
      <c r="A69" s="360"/>
      <c r="B69" s="83"/>
      <c r="C69" s="18"/>
      <c r="F69" s="109"/>
      <c r="G69" s="108"/>
      <c r="H69" s="109"/>
      <c r="I69" s="109"/>
      <c r="J69" s="109"/>
      <c r="K69" s="109"/>
      <c r="L69" s="109"/>
      <c r="M69" s="109"/>
      <c r="N69" s="109"/>
      <c r="O69" s="109"/>
      <c r="P69" s="109"/>
      <c r="Q69" s="109"/>
      <c r="R69" s="109"/>
      <c r="S69" s="109"/>
      <c r="T69" s="109"/>
      <c r="U69" s="109"/>
      <c r="V69" s="109"/>
      <c r="AD69" s="45"/>
    </row>
    <row r="70" spans="1:30" ht="30" customHeight="1">
      <c r="A70" s="360"/>
      <c r="B70" s="83"/>
      <c r="C70" s="21" t="s">
        <v>62</v>
      </c>
      <c r="F70" s="100"/>
      <c r="G70" s="101"/>
      <c r="H70" s="100" t="s">
        <v>182</v>
      </c>
      <c r="I70" s="102"/>
      <c r="J70" s="100"/>
      <c r="K70" s="102"/>
      <c r="L70" s="100"/>
      <c r="M70" s="102"/>
      <c r="N70" s="100"/>
      <c r="O70" s="102"/>
      <c r="P70" s="100"/>
      <c r="Q70" s="102"/>
      <c r="R70" s="102"/>
      <c r="S70" s="102"/>
      <c r="T70" s="102"/>
      <c r="U70" s="102"/>
      <c r="V70" s="102"/>
      <c r="AB70" s="100"/>
      <c r="AD70" s="75"/>
    </row>
    <row r="71" spans="1:31" ht="15.75">
      <c r="A71" s="360"/>
      <c r="B71" s="83"/>
      <c r="C71" s="18"/>
      <c r="F71" s="102"/>
      <c r="G71" s="101"/>
      <c r="H71" s="103"/>
      <c r="I71" s="102"/>
      <c r="J71" s="102"/>
      <c r="K71" s="102"/>
      <c r="L71" s="102"/>
      <c r="M71" s="102"/>
      <c r="N71" s="102"/>
      <c r="O71" s="102"/>
      <c r="P71" s="102"/>
      <c r="Q71" s="102"/>
      <c r="R71" s="102"/>
      <c r="S71" s="102"/>
      <c r="T71" s="102"/>
      <c r="U71" s="102"/>
      <c r="V71" s="102"/>
      <c r="AD71" s="48"/>
      <c r="AE71" s="27"/>
    </row>
    <row r="72" spans="1:30" ht="30" customHeight="1">
      <c r="A72" s="360"/>
      <c r="B72" s="83"/>
      <c r="C72" s="21" t="s">
        <v>167</v>
      </c>
      <c r="F72" s="107"/>
      <c r="G72" s="108"/>
      <c r="H72" s="107">
        <v>0</v>
      </c>
      <c r="I72" s="109"/>
      <c r="J72" s="107"/>
      <c r="K72" s="109"/>
      <c r="L72" s="107"/>
      <c r="M72" s="109"/>
      <c r="N72" s="107"/>
      <c r="O72" s="109"/>
      <c r="P72" s="107"/>
      <c r="Q72" s="102"/>
      <c r="R72" s="102"/>
      <c r="S72" s="102"/>
      <c r="T72" s="102"/>
      <c r="U72" s="102"/>
      <c r="V72" s="102"/>
      <c r="AB72" s="107"/>
      <c r="AD72" s="19"/>
    </row>
    <row r="73" spans="1:28" ht="15.75">
      <c r="A73" s="267"/>
      <c r="B73" s="83"/>
      <c r="C73" s="18"/>
      <c r="F73" s="89"/>
      <c r="G73" s="79"/>
      <c r="H73" s="89"/>
      <c r="J73" s="89"/>
      <c r="L73" s="89"/>
      <c r="N73" s="89"/>
      <c r="P73" s="89"/>
      <c r="R73" s="89"/>
      <c r="T73" s="89"/>
      <c r="V73" s="89"/>
      <c r="X73" s="89"/>
      <c r="Z73" s="89"/>
      <c r="AB73" s="89"/>
    </row>
    <row r="74" spans="1:30" ht="30" customHeight="1">
      <c r="A74" s="357" t="s">
        <v>4</v>
      </c>
      <c r="B74" s="83"/>
      <c r="C74" s="21" t="s">
        <v>83</v>
      </c>
      <c r="F74" s="97" t="e">
        <f>F46/F20</f>
        <v>#DIV/0!</v>
      </c>
      <c r="G74" s="79"/>
      <c r="H74" s="97"/>
      <c r="J74" s="97" t="e">
        <f>J46/J20</f>
        <v>#DIV/0!</v>
      </c>
      <c r="L74" s="97" t="e">
        <f>L46/L20</f>
        <v>#DIV/0!</v>
      </c>
      <c r="N74" s="97" t="e">
        <f>N46/N20</f>
        <v>#DIV/0!</v>
      </c>
      <c r="P74" s="97" t="e">
        <f>P46/P20</f>
        <v>#DIV/0!</v>
      </c>
      <c r="R74" s="97" t="e">
        <f>R46/R20</f>
        <v>#DIV/0!</v>
      </c>
      <c r="T74" s="97" t="e">
        <f>T46/T20</f>
        <v>#DIV/0!</v>
      </c>
      <c r="V74" s="97" t="e">
        <f>V46/V20</f>
        <v>#DIV/0!</v>
      </c>
      <c r="X74" s="97" t="e">
        <f>X46/X20</f>
        <v>#DIV/0!</v>
      </c>
      <c r="Z74" s="97" t="e">
        <f>Z46/Z20</f>
        <v>#DIV/0!</v>
      </c>
      <c r="AB74" s="97" t="e">
        <f>AB46/AB20</f>
        <v>#DIV/0!</v>
      </c>
      <c r="AD74" s="20" t="e">
        <f>AD46/AD20</f>
        <v>#DIV/0!</v>
      </c>
    </row>
    <row r="75" spans="1:31" ht="15.75">
      <c r="A75" s="357"/>
      <c r="B75" s="83"/>
      <c r="C75" s="18"/>
      <c r="F75" s="89"/>
      <c r="G75" s="79"/>
      <c r="H75" s="89"/>
      <c r="J75" s="89"/>
      <c r="L75" s="89"/>
      <c r="N75" s="89"/>
      <c r="P75" s="89"/>
      <c r="R75" s="89"/>
      <c r="T75" s="89"/>
      <c r="V75" s="89"/>
      <c r="X75" s="89"/>
      <c r="Z75" s="89"/>
      <c r="AB75" s="89"/>
      <c r="AD75" s="19"/>
      <c r="AE75" s="289"/>
    </row>
    <row r="76" spans="1:30" ht="30" customHeight="1">
      <c r="A76" s="357"/>
      <c r="B76" s="83"/>
      <c r="C76" s="21" t="s">
        <v>171</v>
      </c>
      <c r="F76" s="290" t="e">
        <f>F9/F5</f>
        <v>#DIV/0!</v>
      </c>
      <c r="G76" s="291"/>
      <c r="H76" s="290" t="e">
        <f>H9/H5</f>
        <v>#DIV/0!</v>
      </c>
      <c r="I76" s="291"/>
      <c r="J76" s="292" t="e">
        <f>J9/J5</f>
        <v>#DIV/0!</v>
      </c>
      <c r="K76" s="291"/>
      <c r="L76" s="292" t="e">
        <f>L9/L5</f>
        <v>#DIV/0!</v>
      </c>
      <c r="M76" s="291"/>
      <c r="N76" s="292" t="e">
        <f>N9/N5</f>
        <v>#DIV/0!</v>
      </c>
      <c r="O76" s="291"/>
      <c r="P76" s="292" t="e">
        <f>P9/P5</f>
        <v>#DIV/0!</v>
      </c>
      <c r="Q76" s="291"/>
      <c r="R76" s="293"/>
      <c r="S76" s="294"/>
      <c r="T76" s="293"/>
      <c r="U76" s="291"/>
      <c r="V76" s="292" t="e">
        <f>V9/V5</f>
        <v>#DIV/0!</v>
      </c>
      <c r="X76" s="114"/>
      <c r="Y76" s="115"/>
      <c r="Z76" s="114"/>
      <c r="AB76" s="292">
        <f>AB9/AB5</f>
        <v>0</v>
      </c>
      <c r="AD76" s="295" t="e">
        <f>AD8/AD4</f>
        <v>#DIV/0!</v>
      </c>
    </row>
    <row r="77" spans="1:31" ht="15.75">
      <c r="A77" s="357"/>
      <c r="B77" s="83"/>
      <c r="C77" s="18"/>
      <c r="F77" s="291"/>
      <c r="G77" s="291"/>
      <c r="H77" s="291"/>
      <c r="I77" s="291"/>
      <c r="J77" s="291"/>
      <c r="K77" s="291"/>
      <c r="L77" s="291"/>
      <c r="M77" s="291"/>
      <c r="N77" s="291"/>
      <c r="O77" s="291"/>
      <c r="P77" s="291"/>
      <c r="Q77" s="291"/>
      <c r="R77" s="291"/>
      <c r="S77" s="291"/>
      <c r="T77" s="291"/>
      <c r="U77" s="291"/>
      <c r="V77" s="291"/>
      <c r="X77" s="79"/>
      <c r="Z77" s="79"/>
      <c r="AB77" s="79"/>
      <c r="AD77" s="19"/>
      <c r="AE77" s="27"/>
    </row>
    <row r="78" spans="1:31" ht="30" customHeight="1">
      <c r="A78" s="357"/>
      <c r="B78" s="83"/>
      <c r="C78" s="21" t="s">
        <v>178</v>
      </c>
      <c r="F78" s="290" t="e">
        <f>F7/F5</f>
        <v>#DIV/0!</v>
      </c>
      <c r="G78" s="291"/>
      <c r="H78" s="290" t="e">
        <f>H7/H5</f>
        <v>#DIV/0!</v>
      </c>
      <c r="I78" s="291"/>
      <c r="J78" s="292" t="e">
        <f>J7/J5</f>
        <v>#DIV/0!</v>
      </c>
      <c r="K78" s="291"/>
      <c r="L78" s="292" t="e">
        <f>L7/L5</f>
        <v>#DIV/0!</v>
      </c>
      <c r="M78" s="291"/>
      <c r="N78" s="292" t="e">
        <f>N7/N5</f>
        <v>#DIV/0!</v>
      </c>
      <c r="O78" s="291"/>
      <c r="P78" s="292" t="e">
        <f>P7/P5</f>
        <v>#DIV/0!</v>
      </c>
      <c r="Q78" s="291"/>
      <c r="R78" s="292" t="e">
        <f>R7/R5</f>
        <v>#DIV/0!</v>
      </c>
      <c r="S78" s="291"/>
      <c r="T78" s="292" t="e">
        <f>T7/T5*100</f>
        <v>#DIV/0!</v>
      </c>
      <c r="U78" s="291"/>
      <c r="V78" s="292" t="e">
        <f>V7/V5</f>
        <v>#DIV/0!</v>
      </c>
      <c r="X78" s="292" t="e">
        <f>X7/X5</f>
        <v>#DIV/0!</v>
      </c>
      <c r="Z78" s="292" t="e">
        <f>Z7/Z5</f>
        <v>#DIV/0!</v>
      </c>
      <c r="AB78" s="292">
        <f>AB7/AB5</f>
        <v>0</v>
      </c>
      <c r="AD78" s="26" t="e">
        <f>AD68/AD20</f>
        <v>#DIV/0!</v>
      </c>
      <c r="AE78" s="27"/>
    </row>
    <row r="79" spans="1:31" ht="15.75">
      <c r="A79" s="357"/>
      <c r="B79" s="83"/>
      <c r="C79" s="18"/>
      <c r="F79" s="89"/>
      <c r="G79" s="79"/>
      <c r="H79" s="89"/>
      <c r="J79" s="89"/>
      <c r="L79" s="89"/>
      <c r="N79" s="89"/>
      <c r="P79" s="89"/>
      <c r="R79" s="89"/>
      <c r="T79" s="89"/>
      <c r="V79" s="89"/>
      <c r="X79" s="89"/>
      <c r="Z79" s="89"/>
      <c r="AB79" s="89"/>
      <c r="AD79" s="27"/>
      <c r="AE79" s="27"/>
    </row>
    <row r="80" spans="1:31" ht="30" customHeight="1">
      <c r="A80" s="357"/>
      <c r="B80" s="83"/>
      <c r="C80" s="21" t="s">
        <v>82</v>
      </c>
      <c r="F80" s="116" t="e">
        <f>F68/F20</f>
        <v>#DIV/0!</v>
      </c>
      <c r="G80" s="108"/>
      <c r="H80" s="173" t="e">
        <f>H68/H20</f>
        <v>#DIV/0!</v>
      </c>
      <c r="I80" s="109"/>
      <c r="J80" s="173" t="e">
        <f>J68/J20</f>
        <v>#DIV/0!</v>
      </c>
      <c r="K80" s="109"/>
      <c r="L80" s="173" t="e">
        <f>L68/L20</f>
        <v>#DIV/0!</v>
      </c>
      <c r="M80" s="109"/>
      <c r="N80" s="173" t="e">
        <f>N68/N20</f>
        <v>#DIV/0!</v>
      </c>
      <c r="O80" s="109"/>
      <c r="P80" s="173" t="e">
        <f>P68/P20</f>
        <v>#DIV/0!</v>
      </c>
      <c r="Q80" s="109"/>
      <c r="R80" s="173" t="e">
        <f>R68/R20</f>
        <v>#DIV/0!</v>
      </c>
      <c r="S80" s="109"/>
      <c r="T80" s="173" t="e">
        <f>T68/T20</f>
        <v>#DIV/0!</v>
      </c>
      <c r="U80" s="109"/>
      <c r="V80" s="173" t="e">
        <f>V68/V20</f>
        <v>#DIV/0!</v>
      </c>
      <c r="X80" s="173" t="e">
        <f>X68/X20</f>
        <v>#DIV/0!</v>
      </c>
      <c r="Z80" s="173" t="e">
        <f>Z68/Z20</f>
        <v>#DIV/0!</v>
      </c>
      <c r="AB80" s="173" t="e">
        <f>AB68/AB20</f>
        <v>#DIV/0!</v>
      </c>
      <c r="AD80" s="29" t="e">
        <f>AD68/AD40</f>
        <v>#DIV/0!</v>
      </c>
      <c r="AE80" s="27"/>
    </row>
    <row r="81" spans="1:31" ht="15.75">
      <c r="A81" s="357"/>
      <c r="B81" s="83"/>
      <c r="C81" s="18"/>
      <c r="F81" s="109"/>
      <c r="G81" s="108"/>
      <c r="H81" s="109"/>
      <c r="I81" s="109"/>
      <c r="J81" s="109"/>
      <c r="K81" s="109"/>
      <c r="L81" s="109"/>
      <c r="M81" s="109"/>
      <c r="N81" s="109"/>
      <c r="O81" s="109"/>
      <c r="P81" s="109"/>
      <c r="Q81" s="109"/>
      <c r="R81" s="109"/>
      <c r="S81" s="109"/>
      <c r="T81" s="109"/>
      <c r="U81" s="109"/>
      <c r="V81" s="109"/>
      <c r="X81" s="109"/>
      <c r="Z81" s="109"/>
      <c r="AB81" s="109"/>
      <c r="AD81" s="27"/>
      <c r="AE81" s="27"/>
    </row>
    <row r="82" spans="1:30" ht="30" customHeight="1">
      <c r="A82" s="357"/>
      <c r="B82" s="83"/>
      <c r="C82" s="21" t="s">
        <v>85</v>
      </c>
      <c r="F82" s="116" t="e">
        <f>F68/F32</f>
        <v>#DIV/0!</v>
      </c>
      <c r="G82" s="108"/>
      <c r="H82" s="173" t="e">
        <f>H68/H32</f>
        <v>#DIV/0!</v>
      </c>
      <c r="I82" s="109"/>
      <c r="J82" s="173" t="e">
        <f>J68/J32</f>
        <v>#DIV/0!</v>
      </c>
      <c r="K82" s="109"/>
      <c r="L82" s="173" t="e">
        <f>L68/L32</f>
        <v>#DIV/0!</v>
      </c>
      <c r="M82" s="109"/>
      <c r="N82" s="173" t="e">
        <f>N68/N32</f>
        <v>#DIV/0!</v>
      </c>
      <c r="O82" s="109"/>
      <c r="P82" s="173" t="e">
        <f>P68/P32</f>
        <v>#DIV/0!</v>
      </c>
      <c r="Q82" s="109"/>
      <c r="R82" s="173" t="e">
        <f>R68/R32</f>
        <v>#DIV/0!</v>
      </c>
      <c r="S82" s="109"/>
      <c r="T82" s="173" t="e">
        <f>T68/T32</f>
        <v>#DIV/0!</v>
      </c>
      <c r="U82" s="109"/>
      <c r="V82" s="173" t="e">
        <f>V68/V32</f>
        <v>#DIV/0!</v>
      </c>
      <c r="X82" s="173" t="e">
        <f>X68/X32</f>
        <v>#DIV/0!</v>
      </c>
      <c r="Z82" s="173" t="e">
        <f>Z68/Z32</f>
        <v>#DIV/0!</v>
      </c>
      <c r="AB82" s="173" t="e">
        <f>AB68/AB32</f>
        <v>#DIV/0!</v>
      </c>
      <c r="AD82" s="179" t="e">
        <f>AD68/AD32</f>
        <v>#DIV/0!</v>
      </c>
    </row>
    <row r="84" spans="30:31" ht="15">
      <c r="AD84" s="77"/>
      <c r="AE84" s="14"/>
    </row>
    <row r="85" spans="1:31" ht="16.5" thickBot="1">
      <c r="A85" s="54" t="s">
        <v>124</v>
      </c>
      <c r="B85" s="65"/>
      <c r="C85" s="117"/>
      <c r="D85" s="65"/>
      <c r="E85" s="65"/>
      <c r="F85" s="65"/>
      <c r="G85" s="65"/>
      <c r="H85" s="65"/>
      <c r="I85" s="65"/>
      <c r="J85" s="65"/>
      <c r="K85" s="65"/>
      <c r="L85" s="65"/>
      <c r="M85" s="65"/>
      <c r="N85" s="65"/>
      <c r="O85" s="56"/>
      <c r="P85" s="56"/>
      <c r="Q85" s="56"/>
      <c r="R85" s="56"/>
      <c r="S85" s="56"/>
      <c r="T85" s="56"/>
      <c r="AC85" s="250"/>
      <c r="AD85" s="37"/>
      <c r="AE85" s="37"/>
    </row>
    <row r="86" spans="1:31" ht="15.75">
      <c r="A86" s="85"/>
      <c r="B86" s="91"/>
      <c r="C86" s="66"/>
      <c r="D86" s="66"/>
      <c r="E86" s="66"/>
      <c r="F86" s="66"/>
      <c r="G86" s="91"/>
      <c r="H86" s="91"/>
      <c r="I86" s="91"/>
      <c r="J86" s="91"/>
      <c r="K86" s="91"/>
      <c r="L86" s="91"/>
      <c r="M86" s="118"/>
      <c r="N86" s="91"/>
      <c r="O86" s="91"/>
      <c r="P86" s="91"/>
      <c r="Q86" s="91"/>
      <c r="R86" s="91"/>
      <c r="S86" s="91"/>
      <c r="T86" s="91"/>
      <c r="U86" s="91"/>
      <c r="V86" s="91"/>
      <c r="W86" s="91"/>
      <c r="X86" s="91"/>
      <c r="Y86" s="91"/>
      <c r="Z86" s="91"/>
      <c r="AA86" s="91"/>
      <c r="AB86" s="91"/>
      <c r="AD86" s="14"/>
      <c r="AE86" s="14"/>
    </row>
    <row r="87" spans="1:31" ht="15.75">
      <c r="A87" s="86"/>
      <c r="B87" s="76"/>
      <c r="C87" s="67"/>
      <c r="D87" s="67"/>
      <c r="E87" s="67"/>
      <c r="F87" s="67"/>
      <c r="G87" s="76"/>
      <c r="H87" s="76"/>
      <c r="I87" s="76"/>
      <c r="J87" s="76"/>
      <c r="K87" s="76"/>
      <c r="L87" s="76"/>
      <c r="M87" s="54"/>
      <c r="N87" s="76"/>
      <c r="O87" s="76"/>
      <c r="P87" s="76"/>
      <c r="Q87" s="76"/>
      <c r="R87" s="76"/>
      <c r="S87" s="76"/>
      <c r="T87" s="76"/>
      <c r="U87" s="76"/>
      <c r="V87" s="76"/>
      <c r="W87" s="76"/>
      <c r="X87" s="76"/>
      <c r="Y87" s="76"/>
      <c r="Z87" s="76"/>
      <c r="AA87" s="76"/>
      <c r="AB87" s="76"/>
      <c r="AD87" s="14"/>
      <c r="AE87" s="14"/>
    </row>
    <row r="88" spans="1:31" ht="15.75">
      <c r="A88" s="86"/>
      <c r="B88" s="76"/>
      <c r="C88" s="67" t="s">
        <v>260</v>
      </c>
      <c r="D88" s="67"/>
      <c r="E88" s="67"/>
      <c r="F88" s="67"/>
      <c r="G88" s="76"/>
      <c r="H88" s="76"/>
      <c r="I88" s="76"/>
      <c r="J88" s="76"/>
      <c r="K88" s="76"/>
      <c r="L88" s="76"/>
      <c r="M88" s="54"/>
      <c r="N88" s="76"/>
      <c r="O88" s="76"/>
      <c r="P88" s="76"/>
      <c r="Q88" s="76"/>
      <c r="R88" s="76"/>
      <c r="S88" s="76"/>
      <c r="T88" s="76"/>
      <c r="U88" s="76"/>
      <c r="V88" s="76"/>
      <c r="W88" s="76"/>
      <c r="X88" s="76"/>
      <c r="Y88" s="76"/>
      <c r="Z88" s="76"/>
      <c r="AA88" s="76"/>
      <c r="AB88" s="76"/>
      <c r="AD88" s="14"/>
      <c r="AE88" s="14"/>
    </row>
    <row r="89" spans="1:31" ht="15.75">
      <c r="A89" s="86"/>
      <c r="B89" s="76"/>
      <c r="C89" s="67"/>
      <c r="D89" s="67"/>
      <c r="E89" s="67"/>
      <c r="F89" s="67"/>
      <c r="G89" s="76"/>
      <c r="H89" s="76"/>
      <c r="I89" s="76"/>
      <c r="J89" s="76"/>
      <c r="K89" s="76"/>
      <c r="L89" s="76"/>
      <c r="M89" s="54"/>
      <c r="N89" s="76"/>
      <c r="O89" s="76"/>
      <c r="P89" s="76"/>
      <c r="Q89" s="76"/>
      <c r="R89" s="76"/>
      <c r="S89" s="76"/>
      <c r="T89" s="76"/>
      <c r="U89" s="76"/>
      <c r="V89" s="76"/>
      <c r="W89" s="76"/>
      <c r="X89" s="76"/>
      <c r="Y89" s="76"/>
      <c r="Z89" s="76"/>
      <c r="AA89" s="76"/>
      <c r="AB89" s="76"/>
      <c r="AD89" s="14"/>
      <c r="AE89" s="14"/>
    </row>
    <row r="90" spans="1:31" ht="15.75">
      <c r="A90" s="86"/>
      <c r="B90" s="76"/>
      <c r="C90" s="67"/>
      <c r="D90" s="67"/>
      <c r="E90" s="67"/>
      <c r="F90" s="67"/>
      <c r="G90" s="76"/>
      <c r="H90" s="76"/>
      <c r="I90" s="76"/>
      <c r="J90" s="76"/>
      <c r="K90" s="76"/>
      <c r="L90" s="76"/>
      <c r="M90" s="54"/>
      <c r="N90" s="76"/>
      <c r="O90" s="76"/>
      <c r="P90" s="76"/>
      <c r="Q90" s="76"/>
      <c r="R90" s="76"/>
      <c r="S90" s="76"/>
      <c r="T90" s="76"/>
      <c r="U90" s="76"/>
      <c r="V90" s="76"/>
      <c r="W90" s="76"/>
      <c r="X90" s="76"/>
      <c r="Y90" s="76"/>
      <c r="Z90" s="76"/>
      <c r="AA90" s="76"/>
      <c r="AB90" s="76"/>
      <c r="AD90" s="14"/>
      <c r="AE90" s="14"/>
    </row>
    <row r="91" spans="1:31" ht="15.75">
      <c r="A91" s="86"/>
      <c r="B91" s="76"/>
      <c r="C91" s="67"/>
      <c r="D91" s="67"/>
      <c r="E91" s="67"/>
      <c r="F91" s="67"/>
      <c r="G91" s="76"/>
      <c r="H91" s="76"/>
      <c r="I91" s="76"/>
      <c r="J91" s="76"/>
      <c r="K91" s="76"/>
      <c r="L91" s="76"/>
      <c r="M91" s="54"/>
      <c r="N91" s="76"/>
      <c r="O91" s="76"/>
      <c r="P91" s="76"/>
      <c r="Q91" s="76"/>
      <c r="R91" s="76"/>
      <c r="S91" s="76"/>
      <c r="T91" s="76"/>
      <c r="U91" s="76"/>
      <c r="V91" s="76"/>
      <c r="W91" s="76"/>
      <c r="X91" s="76"/>
      <c r="Y91" s="76"/>
      <c r="Z91" s="76"/>
      <c r="AA91" s="76"/>
      <c r="AB91" s="76"/>
      <c r="AD91" s="14"/>
      <c r="AE91" s="14"/>
    </row>
    <row r="92" spans="1:31" ht="15.75">
      <c r="A92" s="86"/>
      <c r="B92" s="76"/>
      <c r="C92" s="67"/>
      <c r="D92" s="67"/>
      <c r="E92" s="67"/>
      <c r="F92" s="67"/>
      <c r="G92" s="76"/>
      <c r="H92" s="76"/>
      <c r="I92" s="76"/>
      <c r="J92" s="76"/>
      <c r="K92" s="76"/>
      <c r="L92" s="76"/>
      <c r="M92" s="54"/>
      <c r="N92" s="76"/>
      <c r="O92" s="76"/>
      <c r="P92" s="76"/>
      <c r="Q92" s="76"/>
      <c r="R92" s="76"/>
      <c r="S92" s="76"/>
      <c r="T92" s="76"/>
      <c r="U92" s="76"/>
      <c r="V92" s="76"/>
      <c r="W92" s="76"/>
      <c r="X92" s="76"/>
      <c r="Y92" s="76"/>
      <c r="Z92" s="76"/>
      <c r="AA92" s="76"/>
      <c r="AB92" s="76"/>
      <c r="AD92" s="14"/>
      <c r="AE92" s="14"/>
    </row>
    <row r="93" spans="1:31" ht="15.75">
      <c r="A93" s="86"/>
      <c r="B93" s="76"/>
      <c r="C93" s="67"/>
      <c r="D93" s="67"/>
      <c r="E93" s="67"/>
      <c r="F93" s="67"/>
      <c r="G93" s="76"/>
      <c r="H93" s="76"/>
      <c r="I93" s="76"/>
      <c r="J93" s="76"/>
      <c r="K93" s="76"/>
      <c r="L93" s="76"/>
      <c r="M93" s="54"/>
      <c r="N93" s="76"/>
      <c r="O93" s="76"/>
      <c r="P93" s="76"/>
      <c r="Q93" s="76"/>
      <c r="R93" s="76"/>
      <c r="S93" s="76"/>
      <c r="T93" s="76"/>
      <c r="U93" s="76"/>
      <c r="V93" s="76"/>
      <c r="W93" s="76"/>
      <c r="X93" s="76"/>
      <c r="Y93" s="76"/>
      <c r="Z93" s="76"/>
      <c r="AA93" s="76"/>
      <c r="AB93" s="76"/>
      <c r="AD93" s="14"/>
      <c r="AE93" s="14"/>
    </row>
    <row r="94" spans="1:31" ht="15.75">
      <c r="A94" s="86"/>
      <c r="B94" s="76"/>
      <c r="C94" s="67"/>
      <c r="D94" s="67"/>
      <c r="E94" s="67"/>
      <c r="F94" s="67"/>
      <c r="G94" s="76"/>
      <c r="H94" s="76"/>
      <c r="I94" s="76"/>
      <c r="J94" s="76"/>
      <c r="K94" s="76"/>
      <c r="L94" s="76"/>
      <c r="M94" s="54"/>
      <c r="N94" s="76"/>
      <c r="O94" s="76"/>
      <c r="P94" s="76"/>
      <c r="Q94" s="76"/>
      <c r="R94" s="76"/>
      <c r="S94" s="76"/>
      <c r="T94" s="76"/>
      <c r="U94" s="76"/>
      <c r="V94" s="76"/>
      <c r="W94" s="76"/>
      <c r="X94" s="76"/>
      <c r="Y94" s="76"/>
      <c r="Z94" s="76"/>
      <c r="AA94" s="76"/>
      <c r="AB94" s="76"/>
      <c r="AD94" s="14"/>
      <c r="AE94" s="14"/>
    </row>
    <row r="95" spans="1:31" ht="15.75">
      <c r="A95" s="86"/>
      <c r="B95" s="76"/>
      <c r="C95" s="67"/>
      <c r="D95" s="67"/>
      <c r="E95" s="67"/>
      <c r="F95" s="67"/>
      <c r="G95" s="76"/>
      <c r="H95" s="76"/>
      <c r="I95" s="76"/>
      <c r="J95" s="76"/>
      <c r="K95" s="76"/>
      <c r="L95" s="76"/>
      <c r="M95" s="54"/>
      <c r="N95" s="76"/>
      <c r="O95" s="76"/>
      <c r="P95" s="76"/>
      <c r="Q95" s="76"/>
      <c r="R95" s="76"/>
      <c r="S95" s="76"/>
      <c r="T95" s="76"/>
      <c r="U95" s="76"/>
      <c r="V95" s="76"/>
      <c r="W95" s="76"/>
      <c r="X95" s="76"/>
      <c r="Y95" s="76"/>
      <c r="Z95" s="76"/>
      <c r="AA95" s="76"/>
      <c r="AB95" s="76"/>
      <c r="AD95" s="14"/>
      <c r="AE95" s="14"/>
    </row>
    <row r="96" spans="1:31" ht="15.75">
      <c r="A96" s="86"/>
      <c r="B96" s="76"/>
      <c r="C96" s="67"/>
      <c r="D96" s="67"/>
      <c r="E96" s="67"/>
      <c r="F96" s="67"/>
      <c r="G96" s="76"/>
      <c r="H96" s="76"/>
      <c r="I96" s="76"/>
      <c r="J96" s="76"/>
      <c r="K96" s="76"/>
      <c r="L96" s="76"/>
      <c r="M96" s="54"/>
      <c r="N96" s="76"/>
      <c r="O96" s="76"/>
      <c r="P96" s="76"/>
      <c r="Q96" s="76"/>
      <c r="R96" s="76"/>
      <c r="S96" s="76"/>
      <c r="T96" s="76"/>
      <c r="U96" s="76"/>
      <c r="V96" s="76"/>
      <c r="W96" s="76"/>
      <c r="X96" s="76"/>
      <c r="Y96" s="76"/>
      <c r="Z96" s="76"/>
      <c r="AA96" s="76"/>
      <c r="AB96" s="76"/>
      <c r="AD96" s="14"/>
      <c r="AE96" s="14"/>
    </row>
    <row r="97" spans="1:31" ht="15.75">
      <c r="A97" s="86"/>
      <c r="B97" s="76"/>
      <c r="C97" s="67"/>
      <c r="D97" s="67"/>
      <c r="E97" s="67"/>
      <c r="F97" s="67"/>
      <c r="G97" s="76"/>
      <c r="H97" s="76"/>
      <c r="I97" s="76"/>
      <c r="J97" s="76"/>
      <c r="K97" s="76"/>
      <c r="L97" s="76"/>
      <c r="M97" s="54"/>
      <c r="N97" s="76"/>
      <c r="O97" s="76"/>
      <c r="P97" s="76"/>
      <c r="Q97" s="76"/>
      <c r="R97" s="76"/>
      <c r="S97" s="76"/>
      <c r="T97" s="76"/>
      <c r="U97" s="76"/>
      <c r="V97" s="76"/>
      <c r="W97" s="76"/>
      <c r="X97" s="76"/>
      <c r="Y97" s="76"/>
      <c r="Z97" s="76"/>
      <c r="AA97" s="76"/>
      <c r="AB97" s="76"/>
      <c r="AD97" s="14"/>
      <c r="AE97" s="14"/>
    </row>
    <row r="98" spans="1:31" ht="16.5" thickBot="1">
      <c r="A98" s="86"/>
      <c r="B98" s="76"/>
      <c r="C98" s="67"/>
      <c r="D98" s="67"/>
      <c r="E98" s="67"/>
      <c r="F98" s="67"/>
      <c r="G98" s="76"/>
      <c r="H98" s="76"/>
      <c r="I98" s="76"/>
      <c r="J98" s="76"/>
      <c r="K98" s="76"/>
      <c r="L98" s="76"/>
      <c r="M98" s="54"/>
      <c r="N98" s="76"/>
      <c r="O98" s="76"/>
      <c r="P98" s="76"/>
      <c r="Q98" s="76"/>
      <c r="R98" s="76"/>
      <c r="S98" s="76"/>
      <c r="T98" s="76"/>
      <c r="U98" s="76"/>
      <c r="V98" s="76"/>
      <c r="W98" s="76"/>
      <c r="X98" s="76"/>
      <c r="Y98" s="76"/>
      <c r="Z98" s="76"/>
      <c r="AA98" s="76"/>
      <c r="AB98" s="76"/>
      <c r="AD98" s="37"/>
      <c r="AE98" s="37"/>
    </row>
    <row r="99" spans="1:28" ht="15.75">
      <c r="A99" s="86"/>
      <c r="B99" s="76"/>
      <c r="C99" s="67"/>
      <c r="D99" s="67"/>
      <c r="E99" s="67"/>
      <c r="F99" s="67"/>
      <c r="G99" s="76"/>
      <c r="H99" s="76"/>
      <c r="I99" s="76"/>
      <c r="J99" s="76"/>
      <c r="K99" s="76"/>
      <c r="L99" s="76"/>
      <c r="M99" s="54"/>
      <c r="N99" s="76"/>
      <c r="O99" s="76"/>
      <c r="P99" s="76"/>
      <c r="Q99" s="76"/>
      <c r="R99" s="76"/>
      <c r="S99" s="76"/>
      <c r="T99" s="76"/>
      <c r="U99" s="76"/>
      <c r="V99" s="76"/>
      <c r="W99" s="76"/>
      <c r="X99" s="76"/>
      <c r="Y99" s="76"/>
      <c r="Z99" s="76"/>
      <c r="AA99" s="76"/>
      <c r="AB99" s="76"/>
    </row>
    <row r="100" spans="1:28" ht="15.75">
      <c r="A100" s="86"/>
      <c r="B100" s="76"/>
      <c r="C100" s="67"/>
      <c r="D100" s="67"/>
      <c r="E100" s="67"/>
      <c r="F100" s="67"/>
      <c r="G100" s="76"/>
      <c r="H100" s="76"/>
      <c r="I100" s="76"/>
      <c r="J100" s="76"/>
      <c r="K100" s="76"/>
      <c r="L100" s="76"/>
      <c r="M100" s="54"/>
      <c r="N100" s="76"/>
      <c r="O100" s="76"/>
      <c r="P100" s="76"/>
      <c r="Q100" s="76"/>
      <c r="R100" s="76"/>
      <c r="S100" s="76"/>
      <c r="T100" s="76"/>
      <c r="U100" s="76"/>
      <c r="V100" s="76"/>
      <c r="W100" s="76"/>
      <c r="X100" s="76"/>
      <c r="Y100" s="76"/>
      <c r="Z100" s="76"/>
      <c r="AA100" s="76"/>
      <c r="AB100" s="76"/>
    </row>
    <row r="101" spans="1:28" ht="15.75">
      <c r="A101" s="86"/>
      <c r="B101" s="76"/>
      <c r="C101" s="67"/>
      <c r="D101" s="67"/>
      <c r="E101" s="67"/>
      <c r="F101" s="67"/>
      <c r="G101" s="76"/>
      <c r="H101" s="76"/>
      <c r="I101" s="76"/>
      <c r="J101" s="76"/>
      <c r="K101" s="76"/>
      <c r="L101" s="76"/>
      <c r="M101" s="54"/>
      <c r="N101" s="76"/>
      <c r="O101" s="76"/>
      <c r="P101" s="76"/>
      <c r="Q101" s="76"/>
      <c r="R101" s="76"/>
      <c r="S101" s="76"/>
      <c r="T101" s="76"/>
      <c r="U101" s="76"/>
      <c r="V101" s="76"/>
      <c r="W101" s="76"/>
      <c r="X101" s="76"/>
      <c r="Y101" s="76"/>
      <c r="Z101" s="76"/>
      <c r="AA101" s="76"/>
      <c r="AB101" s="76"/>
    </row>
    <row r="102" spans="1:28" ht="15.75">
      <c r="A102" s="86"/>
      <c r="B102" s="76"/>
      <c r="C102" s="67"/>
      <c r="D102" s="67"/>
      <c r="E102" s="67"/>
      <c r="F102" s="67"/>
      <c r="G102" s="76"/>
      <c r="H102" s="76"/>
      <c r="I102" s="76"/>
      <c r="J102" s="76"/>
      <c r="K102" s="76"/>
      <c r="L102" s="76"/>
      <c r="M102" s="54"/>
      <c r="N102" s="76"/>
      <c r="O102" s="76"/>
      <c r="P102" s="76"/>
      <c r="Q102" s="76"/>
      <c r="R102" s="76"/>
      <c r="S102" s="76"/>
      <c r="T102" s="76"/>
      <c r="U102" s="76"/>
      <c r="V102" s="76"/>
      <c r="W102" s="76"/>
      <c r="X102" s="76"/>
      <c r="Y102" s="76"/>
      <c r="Z102" s="76"/>
      <c r="AA102" s="76"/>
      <c r="AB102" s="76"/>
    </row>
    <row r="103" spans="1:28" ht="15.75">
      <c r="A103" s="86"/>
      <c r="B103" s="76"/>
      <c r="C103" s="67"/>
      <c r="D103" s="67"/>
      <c r="E103" s="67"/>
      <c r="F103" s="67"/>
      <c r="G103" s="76"/>
      <c r="H103" s="76"/>
      <c r="I103" s="76"/>
      <c r="J103" s="76"/>
      <c r="K103" s="76"/>
      <c r="L103" s="76"/>
      <c r="M103" s="54"/>
      <c r="N103" s="76"/>
      <c r="O103" s="76"/>
      <c r="P103" s="76"/>
      <c r="Q103" s="76"/>
      <c r="R103" s="76"/>
      <c r="S103" s="76"/>
      <c r="T103" s="76"/>
      <c r="U103" s="76"/>
      <c r="V103" s="76"/>
      <c r="W103" s="76"/>
      <c r="X103" s="76"/>
      <c r="Y103" s="76"/>
      <c r="Z103" s="76"/>
      <c r="AA103" s="76"/>
      <c r="AB103" s="76"/>
    </row>
    <row r="104" spans="1:28" ht="15.75">
      <c r="A104" s="86"/>
      <c r="B104" s="76"/>
      <c r="C104" s="67"/>
      <c r="D104" s="67"/>
      <c r="E104" s="67"/>
      <c r="F104" s="67"/>
      <c r="G104" s="76"/>
      <c r="H104" s="76"/>
      <c r="I104" s="76"/>
      <c r="J104" s="76"/>
      <c r="K104" s="76"/>
      <c r="L104" s="76"/>
      <c r="M104" s="54"/>
      <c r="N104" s="76"/>
      <c r="O104" s="76"/>
      <c r="P104" s="76"/>
      <c r="Q104" s="76"/>
      <c r="R104" s="76"/>
      <c r="S104" s="76"/>
      <c r="T104" s="76"/>
      <c r="U104" s="76"/>
      <c r="V104" s="76"/>
      <c r="W104" s="76"/>
      <c r="X104" s="76"/>
      <c r="Y104" s="76"/>
      <c r="Z104" s="76"/>
      <c r="AA104" s="76"/>
      <c r="AB104" s="76"/>
    </row>
    <row r="105" spans="1:28" ht="15.75">
      <c r="A105" s="86"/>
      <c r="B105" s="76"/>
      <c r="C105" s="67"/>
      <c r="D105" s="67"/>
      <c r="E105" s="67"/>
      <c r="F105" s="67"/>
      <c r="G105" s="76"/>
      <c r="H105" s="76"/>
      <c r="I105" s="76"/>
      <c r="J105" s="76"/>
      <c r="K105" s="76"/>
      <c r="L105" s="76"/>
      <c r="M105" s="54"/>
      <c r="N105" s="76"/>
      <c r="O105" s="76"/>
      <c r="P105" s="76"/>
      <c r="Q105" s="76"/>
      <c r="R105" s="76"/>
      <c r="S105" s="76"/>
      <c r="T105" s="76"/>
      <c r="U105" s="76"/>
      <c r="V105" s="76"/>
      <c r="W105" s="76"/>
      <c r="X105" s="76"/>
      <c r="Y105" s="76"/>
      <c r="Z105" s="76"/>
      <c r="AA105" s="76"/>
      <c r="AB105" s="76"/>
    </row>
    <row r="106" spans="1:28" ht="15.75">
      <c r="A106" s="86"/>
      <c r="B106" s="76"/>
      <c r="C106" s="67"/>
      <c r="D106" s="67"/>
      <c r="E106" s="67"/>
      <c r="F106" s="67"/>
      <c r="G106" s="76"/>
      <c r="H106" s="76"/>
      <c r="I106" s="76"/>
      <c r="J106" s="76"/>
      <c r="K106" s="76"/>
      <c r="L106" s="76"/>
      <c r="M106" s="54"/>
      <c r="N106" s="76"/>
      <c r="O106" s="76"/>
      <c r="P106" s="76"/>
      <c r="Q106" s="76"/>
      <c r="R106" s="76"/>
      <c r="S106" s="76"/>
      <c r="T106" s="76"/>
      <c r="U106" s="76"/>
      <c r="V106" s="76"/>
      <c r="W106" s="76"/>
      <c r="X106" s="76"/>
      <c r="Y106" s="76"/>
      <c r="Z106" s="76"/>
      <c r="AA106" s="76"/>
      <c r="AB106" s="76"/>
    </row>
    <row r="107" spans="1:28" ht="15.75">
      <c r="A107" s="86"/>
      <c r="B107" s="76"/>
      <c r="C107" s="67"/>
      <c r="D107" s="67"/>
      <c r="E107" s="67"/>
      <c r="F107" s="67"/>
      <c r="G107" s="76"/>
      <c r="H107" s="76"/>
      <c r="I107" s="76"/>
      <c r="J107" s="76"/>
      <c r="K107" s="76"/>
      <c r="L107" s="76"/>
      <c r="M107" s="54"/>
      <c r="N107" s="76"/>
      <c r="O107" s="76"/>
      <c r="P107" s="76"/>
      <c r="Q107" s="76"/>
      <c r="R107" s="76"/>
      <c r="S107" s="76"/>
      <c r="T107" s="76"/>
      <c r="U107" s="76"/>
      <c r="V107" s="76"/>
      <c r="W107" s="76"/>
      <c r="X107" s="76"/>
      <c r="Y107" s="76"/>
      <c r="Z107" s="76"/>
      <c r="AA107" s="76"/>
      <c r="AB107" s="76"/>
    </row>
    <row r="108" spans="1:28" ht="15.75">
      <c r="A108" s="86"/>
      <c r="B108" s="76"/>
      <c r="C108" s="67"/>
      <c r="D108" s="67"/>
      <c r="E108" s="67"/>
      <c r="F108" s="67"/>
      <c r="G108" s="76"/>
      <c r="H108" s="76"/>
      <c r="I108" s="76"/>
      <c r="J108" s="76"/>
      <c r="K108" s="76"/>
      <c r="L108" s="76"/>
      <c r="M108" s="54"/>
      <c r="N108" s="76"/>
      <c r="O108" s="76"/>
      <c r="P108" s="76"/>
      <c r="Q108" s="76"/>
      <c r="R108" s="76"/>
      <c r="S108" s="76"/>
      <c r="T108" s="76"/>
      <c r="U108" s="76"/>
      <c r="V108" s="76"/>
      <c r="W108" s="76"/>
      <c r="X108" s="76"/>
      <c r="Y108" s="76"/>
      <c r="Z108" s="76"/>
      <c r="AA108" s="76"/>
      <c r="AB108" s="76"/>
    </row>
    <row r="109" spans="1:28" ht="15.75">
      <c r="A109" s="86"/>
      <c r="B109" s="76"/>
      <c r="C109" s="67"/>
      <c r="D109" s="67"/>
      <c r="E109" s="67"/>
      <c r="F109" s="67"/>
      <c r="G109" s="76"/>
      <c r="H109" s="76"/>
      <c r="I109" s="76"/>
      <c r="J109" s="76"/>
      <c r="K109" s="76"/>
      <c r="L109" s="76"/>
      <c r="M109" s="54"/>
      <c r="N109" s="76"/>
      <c r="O109" s="76"/>
      <c r="P109" s="76"/>
      <c r="Q109" s="76"/>
      <c r="R109" s="76"/>
      <c r="S109" s="76"/>
      <c r="T109" s="76"/>
      <c r="U109" s="76"/>
      <c r="V109" s="76"/>
      <c r="W109" s="76"/>
      <c r="X109" s="76"/>
      <c r="Y109" s="76"/>
      <c r="Z109" s="76"/>
      <c r="AA109" s="76"/>
      <c r="AB109" s="76"/>
    </row>
    <row r="110" spans="1:28" ht="15.75">
      <c r="A110" s="86"/>
      <c r="B110" s="76"/>
      <c r="C110" s="67"/>
      <c r="D110" s="67"/>
      <c r="E110" s="67"/>
      <c r="F110" s="67"/>
      <c r="G110" s="76"/>
      <c r="H110" s="76"/>
      <c r="I110" s="76"/>
      <c r="J110" s="76"/>
      <c r="K110" s="76"/>
      <c r="L110" s="76"/>
      <c r="M110" s="54"/>
      <c r="N110" s="76"/>
      <c r="O110" s="76"/>
      <c r="P110" s="76"/>
      <c r="Q110" s="76"/>
      <c r="R110" s="76"/>
      <c r="S110" s="76"/>
      <c r="T110" s="76"/>
      <c r="U110" s="76"/>
      <c r="V110" s="76"/>
      <c r="W110" s="76"/>
      <c r="X110" s="76"/>
      <c r="Y110" s="76"/>
      <c r="Z110" s="76"/>
      <c r="AA110" s="76"/>
      <c r="AB110" s="76"/>
    </row>
    <row r="111" spans="1:28" ht="15.75">
      <c r="A111" s="86"/>
      <c r="B111" s="76"/>
      <c r="C111" s="67"/>
      <c r="D111" s="67"/>
      <c r="E111" s="67"/>
      <c r="F111" s="67"/>
      <c r="G111" s="76"/>
      <c r="H111" s="76"/>
      <c r="I111" s="76"/>
      <c r="J111" s="76"/>
      <c r="K111" s="76"/>
      <c r="L111" s="76"/>
      <c r="M111" s="54"/>
      <c r="N111" s="76"/>
      <c r="O111" s="76"/>
      <c r="P111" s="76"/>
      <c r="Q111" s="76"/>
      <c r="R111" s="76"/>
      <c r="S111" s="76"/>
      <c r="T111" s="76"/>
      <c r="U111" s="76"/>
      <c r="V111" s="76"/>
      <c r="W111" s="76"/>
      <c r="X111" s="76"/>
      <c r="Y111" s="76"/>
      <c r="Z111" s="76"/>
      <c r="AA111" s="76"/>
      <c r="AB111" s="76"/>
    </row>
    <row r="112" spans="1:28" ht="15.75">
      <c r="A112" s="86"/>
      <c r="B112" s="76"/>
      <c r="C112" s="67"/>
      <c r="D112" s="67"/>
      <c r="E112" s="67"/>
      <c r="F112" s="67"/>
      <c r="G112" s="76"/>
      <c r="H112" s="76"/>
      <c r="I112" s="76"/>
      <c r="J112" s="76"/>
      <c r="K112" s="76"/>
      <c r="L112" s="76"/>
      <c r="M112" s="54"/>
      <c r="N112" s="76"/>
      <c r="O112" s="76"/>
      <c r="P112" s="76"/>
      <c r="Q112" s="76"/>
      <c r="R112" s="76"/>
      <c r="S112" s="76"/>
      <c r="T112" s="76"/>
      <c r="U112" s="76"/>
      <c r="V112" s="76"/>
      <c r="W112" s="76"/>
      <c r="X112" s="76"/>
      <c r="Y112" s="76"/>
      <c r="Z112" s="76"/>
      <c r="AA112" s="76"/>
      <c r="AB112" s="76"/>
    </row>
    <row r="113" spans="1:28" ht="15.75">
      <c r="A113" s="86"/>
      <c r="B113" s="76"/>
      <c r="C113" s="67"/>
      <c r="D113" s="67"/>
      <c r="E113" s="67"/>
      <c r="F113" s="67"/>
      <c r="G113" s="76"/>
      <c r="H113" s="76"/>
      <c r="I113" s="76"/>
      <c r="J113" s="76"/>
      <c r="K113" s="76"/>
      <c r="L113" s="76"/>
      <c r="M113" s="54"/>
      <c r="N113" s="76"/>
      <c r="O113" s="76"/>
      <c r="P113" s="76"/>
      <c r="Q113" s="76"/>
      <c r="R113" s="76"/>
      <c r="S113" s="76"/>
      <c r="T113" s="76"/>
      <c r="U113" s="76"/>
      <c r="V113" s="76"/>
      <c r="W113" s="76"/>
      <c r="X113" s="76"/>
      <c r="Y113" s="76"/>
      <c r="Z113" s="76"/>
      <c r="AA113" s="76"/>
      <c r="AB113" s="76"/>
    </row>
    <row r="114" spans="1:28" ht="16.5" thickBot="1">
      <c r="A114" s="87"/>
      <c r="B114" s="92"/>
      <c r="C114" s="68"/>
      <c r="D114" s="68"/>
      <c r="E114" s="68"/>
      <c r="F114" s="68"/>
      <c r="G114" s="92"/>
      <c r="H114" s="92"/>
      <c r="I114" s="92"/>
      <c r="J114" s="92"/>
      <c r="K114" s="92"/>
      <c r="L114" s="92"/>
      <c r="M114" s="119"/>
      <c r="N114" s="92"/>
      <c r="O114" s="92"/>
      <c r="P114" s="92"/>
      <c r="Q114" s="92"/>
      <c r="R114" s="92"/>
      <c r="S114" s="92"/>
      <c r="T114" s="92"/>
      <c r="U114" s="92"/>
      <c r="V114" s="92"/>
      <c r="W114" s="92"/>
      <c r="X114" s="92"/>
      <c r="Y114" s="92"/>
      <c r="Z114" s="92"/>
      <c r="AA114" s="92"/>
      <c r="AB114" s="92"/>
    </row>
    <row r="125" ht="30">
      <c r="AD125" s="123" t="s">
        <v>102</v>
      </c>
    </row>
    <row r="151" ht="15" hidden="1"/>
    <row r="152" ht="15" hidden="1"/>
    <row r="153" ht="15" hidden="1"/>
    <row r="154" ht="15" hidden="1"/>
    <row r="155" ht="15" hidden="1"/>
    <row r="156" ht="15" hidden="1"/>
    <row r="157" ht="15" hidden="1"/>
    <row r="158" ht="15" hidden="1"/>
    <row r="159" ht="15" hidden="1"/>
    <row r="160" ht="15" hidden="1"/>
  </sheetData>
  <sheetProtection password="924F" sheet="1" objects="1" scenarios="1" selectLockedCells="1"/>
  <mergeCells count="5">
    <mergeCell ref="A74:A82"/>
    <mergeCell ref="A5:A11"/>
    <mergeCell ref="A14:A46"/>
    <mergeCell ref="A48:A56"/>
    <mergeCell ref="A58:A72"/>
  </mergeCells>
  <conditionalFormatting sqref="F20 J20 L20 N20 P20 R20 V20 X20 Z20 AB20 T20 H20">
    <cfRule type="expression" priority="1" dxfId="1" stopIfTrue="1">
      <formula>('SERVIZI COMUNITARI'!#REF!=FALSE)</formula>
    </cfRule>
  </conditionalFormatting>
  <dataValidations count="60">
    <dataValidation type="whole" operator="greaterThanOrEqual" allowBlank="1" showInputMessage="1" showErrorMessage="1" prompt="INDICARE IL NUMERO DI UTENTI CHE COMPLESSIVAMENTE HANNO AVUTO ACCESSO A SERVIZI A GESTIONE DIRETTA IN ECONOMIA NEL CORSO DEL 2010." sqref="F14 H14 J14 L14 N14 P14 V14 X14 Z14 AB14 AD14">
      <formula1>0</formula1>
    </dataValidation>
    <dataValidation type="whole" operator="greaterThanOrEqual" allowBlank="1" showErrorMessage="1" prompt="INDICARE IL NUMERO DI UTENTI CHE COMPLESSIVAMENTE HANNO AVUTO ACCESSO ALLA STRUTTURA NEL CORSO DEL 2010" sqref="T24 H24:N24 F22 F24 H22:N22 R24 R22 T22">
      <formula1>0</formula1>
    </dataValidation>
    <dataValidation type="whole" operator="greaterThanOrEqual" allowBlank="1" showInputMessage="1" showErrorMessage="1" prompt="INDICARE IL NUMERO DI UTENTI CHE HANNO RINUNCIATO AL SERVIZIO NEL CORSO DEL 2010. PER RINUNCE SI INTENDANO LE SOLE RINUNCE DA PARTE DEI CITTADINI A SEGUITO DI DOMANDA ACCOLTA, QUINDI PRIMA DELL'EROGAZIONE/ATTIVAZIONE DEL SERVIZIO." sqref="AB11 F11 H11 J11 L11 N11 P11 R11 T11">
      <formula1>0</formula1>
    </dataValidation>
    <dataValidation type="whole" operator="greaterThanOrEqual" allowBlank="1" showInputMessage="1" showErrorMessage="1" prompt="INDICARE IL NUMERO DI UTENTI CHE COMPLESSIVAMENTE HANNO AVUTO ACCESSO AL SERVIZIO TRAMITE  ACQUISTO PRESTAZIONI/PAGAMENTO RETTE NEL CORSO DEL 2010" sqref="F18 H18 J18 L18 N18 P18 V18 X18 Z18 AB18">
      <formula1>0</formula1>
    </dataValidation>
    <dataValidation type="whole" operator="greaterThanOrEqual" allowBlank="1" showInputMessage="1" showErrorMessage="1" prompt="INDICARE IL NUMERO DI UTENTI CHE COMPLESSIVAMENTE HANNO AVUTO ACCESSO A SERVIZI A TITOLARITA' PUBBLICA GESTITI ATTRAVERSO TERZI (GESTIONE ESTERNALIZZATA ATTRAVERSO APPALTO/CONVENZIONE)  NEL CORSO DEL 2010" sqref="F16 H16 J16 L16 N16 P16 V16 X16 Z16 AB16">
      <formula1>0</formula1>
    </dataValidation>
    <dataValidation type="whole" operator="greaterThanOrEqual" allowBlank="1" showErrorMessage="1" sqref="R14:T14">
      <formula1>0</formula1>
    </dataValidation>
    <dataValidation type="whole" operator="greaterThanOrEqual" allowBlank="1" showInputMessage="1" showErrorMessage="1" prompt="INDICARE IL NUMERO DI DOMANDE DI ACCESSO AL SERVIZIO COMPLESSIVAMENTE RICEVUTE NEL CORSO DEL 2010 " sqref="AB5">
      <formula1>0</formula1>
    </dataValidation>
    <dataValidation allowBlank="1" showErrorMessage="1" prompt="ESCLUSO TRASPORTO SCOLASTICO" sqref="AB3"/>
    <dataValidation allowBlank="1" showInputMessage="1" showErrorMessage="1" prompt="INDICARE IL CODICE IDENTIFICATIVO DEL SERVIZIO ALL'INTERNO DELLA SCHEDA DI PROGRAMMAZIONE E MONITORAGGIO DEL PIANO DI ZONA." sqref="F4 Z4 H4 J4 L4 N4 P4 R4 T4 V4 AB4 X4"/>
    <dataValidation type="whole" operator="greaterThanOrEqual" allowBlank="1" showInputMessage="1" showErrorMessage="1" prompt="INDICARE IL NUMERO DI DOMANDE DI ACCESSO AL SERVIZIO CHE NON SONO STATE ACCOLTE NEL 2010&#10;" sqref="F7 X7 AB7 Z7 V7 T7 R7 P7 N7 L7 J7 H7">
      <formula1>0</formula1>
    </dataValidation>
    <dataValidation type="whole" operator="greaterThanOrEqual" allowBlank="1" showInputMessage="1" showErrorMessage="1" prompt="INDICARE IL NUMERO DI DOMANDE DI ACCESSO AL SERVIZIO COMPLESSIVAMENTE RICEVUTE NEL CORSO DEL 2010" sqref="F5 X5 H5 Z5 V5 T5 R5 P5 N5 L5 J5">
      <formula1>0</formula1>
    </dataValidation>
    <dataValidation type="whole" operator="greaterThanOrEqual" allowBlank="1" showInputMessage="1" showErrorMessage="1" prompt="INDICARE IL NUMERO DI UTENTI IN LISTA D'ATTESA AL 31.12.2010" sqref="F9 P9 N9 L9 J9 H9 AB9 V9">
      <formula1>0</formula1>
    </dataValidation>
    <dataValidation type="decimal" operator="greaterThanOrEqual" allowBlank="1" showInputMessage="1" showErrorMessage="1" prompt="INDICARE I COSTI GENERALI SOSTENUTI NEL 2010" sqref="AB60">
      <formula1>0</formula1>
    </dataValidation>
    <dataValidation type="decimal" operator="greaterThanOrEqual" allowBlank="1" showInputMessage="1" showErrorMessage="1" prompt="INDICARE I COSTI GENERALI SOSTENUTI NEL 2010, NELLE STRUTTURE A GESTIONE DIRETTA IN ECONOMIA" sqref="J60 L60 N60 P60 R60 T60 V60 X60 Z60 F60 H60">
      <formula1>0</formula1>
    </dataValidation>
    <dataValidation type="whole" operator="greaterThanOrEqual" allowBlank="1" showErrorMessage="1" prompt="SOMMA AUTOMATICA" sqref="F71:AB71">
      <formula1>0</formula1>
    </dataValidation>
    <dataValidation type="decimal" operator="greaterThanOrEqual" allowBlank="1" showInputMessage="1" showErrorMessage="1" prompt="INDICARE IL COSTO SOSTENUTO NEL 2010 PER L'ACQUISTO DI PRESTAZIONI E/O IL PAGAMENTO RETTE IN SERVIZI A TITOLARITA' PRIVATA." sqref="F66 AB66 P66 N66 L66 J66 H66">
      <formula1>0</formula1>
    </dataValidation>
    <dataValidation type="decimal" operator="greaterThanOrEqual" allowBlank="1" showInputMessage="1" showErrorMessage="1" prompt="INDICARE IL COSTO SOSTENUTO PER I SERVIZI A TITOLARITA' PUBBLICA GESTITI ATTRAVERSO TERZI (APPALTO, CONVENZIONE)" sqref="F64 AB64 Z64 X64 V64 T64 R64 P64 N64 L64 J64 H64">
      <formula1>0</formula1>
    </dataValidation>
    <dataValidation type="whole" operator="greaterThanOrEqual" allowBlank="1" showInputMessage="1" showErrorMessage="1" prompt="INDICARE IL NUMERO DI EQUIPE ATTIVATE" sqref="R32">
      <formula1>0</formula1>
    </dataValidation>
    <dataValidation type="whole" operator="greaterThanOrEqual" allowBlank="1" showInputMessage="1" showErrorMessage="1" prompt="INDICARE IL NUMERO DI EQUIPE ATTIVATE" sqref="T32">
      <formula1>0</formula1>
    </dataValidation>
    <dataValidation type="whole" operator="greaterThanOrEqual" allowBlank="1" showInputMessage="1" showErrorMessage="1" prompt="INDICARE IL NUMERO DI POSTI DISPONIBILI IN SERVIZI A TITOLARITA' PRIVATA, ATTRAVERSO L'ACQUISTO DI PRESTAZIONI E/O PAGAMENTO RETTE &#10;&#10;" sqref="F38 Z38 P38 N38 L38 J38 H38">
      <formula1>0</formula1>
    </dataValidation>
    <dataValidation type="whole" operator="greaterThanOrEqual" allowBlank="1" showInputMessage="1" showErrorMessage="1" prompt="INDICARE IL NUMERO DI SERVIZI NEI QUALI, NEL CORSO DEL 2010, VI E' STATO L'ACCESSO DI UTENTI ATTRAVERSO L'ACQUISTO DI PRESTAZIONI/PAGAMENTO RETTE" sqref="F30 AB30 Z30 X30 V30 P30 N30 L30 J30 H30">
      <formula1>0</formula1>
    </dataValidation>
    <dataValidation type="whole" operator="greaterThanOrEqual" allowBlank="1" showInputMessage="1" showErrorMessage="1" prompt="INDICARE IL NUMERO DI SERVIZI A TITOLARITA' PUBBLICA GESTITI ATTRAVERSO TERZI (GESTIONE ESTERNALIZZATA ATTRAVERSO APPALTO/CONVENZIONE)." sqref="F28 L28 N28 P28 H28 J28 V28 X28 Z28 AB28">
      <formula1>0</formula1>
    </dataValidation>
    <dataValidation type="whole" operator="greaterThanOrEqual" allowBlank="1" showErrorMessage="1" prompt="INDICARE IL NUMERO DI UTENTI CHE COMPLESSIVAMENTE HANNO AVUTO ACCESSO AL SERVIZIO NEL CORSO DEL 2010" sqref="T30 T28 T26 R30 R28 R26 R18:T18 R16:T16">
      <formula1>0</formula1>
    </dataValidation>
    <dataValidation type="decimal" operator="greaterThanOrEqual" allowBlank="1" showInputMessage="1" showErrorMessage="1" sqref="R66 Z66 X66 V66 T66">
      <formula1>0</formula1>
    </dataValidation>
    <dataValidation type="whole" operator="greaterThanOrEqual" allowBlank="1" showInputMessage="1" showErrorMessage="1" prompt="INDICARE IL NUMERO DI POSTI IN SERVIZI A TITOLARITA' PUBBLICA GESTITI ATTRAVERSO TERZI (GESTIONE ESTERNALIZZATA ATTRAVERSO APPALTO/CONVENZIONE).&#10;" sqref="F36 Z36 P36 N36 L36 J36 H36">
      <formula1>0</formula1>
    </dataValidation>
    <dataValidation type="list" operator="greaterThanOrEqual" showInputMessage="1" showErrorMessage="1" prompt="INDICARE SE E' PRESENTE&#10;" sqref="F50 AB56 Z56 X56 V56 T56 R56 P56 N56 L56 J56 H56 F56 AB54 Z54 X54 V54 T54 R54 P54 N54 L54 J54 H54 F54 H50 Z52 X52 V52 T52 R52 P52 N52 L52 J52 H52 F52 AB50 Z50 X50 V50 T50 R50 P50 N50 L50 J50 AD50 AD52 AD54">
      <formula1>'SERVIZI COMUNITARI'!$A$3:$B$3</formula1>
    </dataValidation>
    <dataValidation type="whole" operator="greaterThanOrEqual" allowBlank="1" showInputMessage="1" showErrorMessage="1" prompt="INDICARE IL NUMERO DI SERVIZI&#10;GESTITI IN ECONOMIA&#10;" sqref="F26 J26 L26 N26 P26 AB26 H26 V26 Z26 X26">
      <formula1>0</formula1>
    </dataValidation>
    <dataValidation type="decimal" operator="greaterThanOrEqual" allowBlank="1" showInputMessage="1" showErrorMessage="1" prompt="INDICARE IL NUMERO DI SETTIMANE DI APERTURA IN UN ANNO" sqref="F42 X42 V42 T42 R42 P42 N42 L42 J42 H42 Z42">
      <formula1>0</formula1>
    </dataValidation>
    <dataValidation type="decimal" operator="greaterThanOrEqual" allowBlank="1" showInputMessage="1" showErrorMessage="1" prompt="INDICARE IL NUMERO DI GIORNI DI APERTURA IN UNA SETTIMANA" sqref="F44 X44 V44 T44 R44 P44 N44 L44 J44 H44 Z44">
      <formula1>0</formula1>
    </dataValidation>
    <dataValidation type="whole" operator="greaterThanOrEqual" allowBlank="1" showInputMessage="1" showErrorMessage="1" prompt="INDICARE IL NUMERO DI POSTI GESTITI IN ECONOMIA&#10;" sqref="F34 P34 N34 L34 J34 H34 Z34">
      <formula1>0</formula1>
    </dataValidation>
    <dataValidation type="textLength" allowBlank="1" showInputMessage="1" showErrorMessage="1" sqref="A86:AB114">
      <formula1>1</formula1>
      <formula2>999</formula2>
    </dataValidation>
    <dataValidation type="list" operator="greaterThanOrEqual" allowBlank="1" showInputMessage="1" showErrorMessage="1" prompt="SPECIFICARE SE E' PREVISTA COMPARTECIPAZIONE DA PARTE DELL'UTENZA" sqref="F70 H70 J70 L70 N70 P70 AB70">
      <formula1>'SERVIZI COMUNITARI'!$A$3:$B$3</formula1>
    </dataValidation>
    <dataValidation type="decimal" operator="greaterThanOrEqual" allowBlank="1" showInputMessage="1" prompt="INDICARE LA QUOTA DI COMPARTECIPAZIONE AL SERVIZIO DA PARTE DELL'UTENZA" sqref="F72 H72 J72 L72 N72 P72">
      <formula1>0</formula1>
    </dataValidation>
    <dataValidation type="whole" operator="greaterThanOrEqual" allowBlank="1" showInputMessage="1" showErrorMessage="1" prompt="SPECIFICARE SE E' PREVISTA COMPARTECIPAZIONE DA PARTE DELL'UTENZA" sqref="AB72">
      <formula1>0</formula1>
    </dataValidation>
    <dataValidation type="decimal" operator="greaterThanOrEqual" allowBlank="1" showInputMessage="1" showErrorMessage="1" prompt="INDICARE IL COSTO SOSTENUTO PER IL PERSONALE RELATIVO AL 2010, CON RIFERIMENTO ALLE QUOTE UOMO INDICATE NELLE CELLE RELATIVE AL PERSONALE." sqref="H58 V58 T58 R58 P58 N58 L58 X58 Z58 AB58 F58 J58">
      <formula1>0</formula1>
    </dataValidation>
    <dataValidation type="whole" operator="greaterThanOrEqual" allowBlank="1" showInputMessage="1" showErrorMessage="1" prompt="INDICARE IL NUMERO DI MINORI INSERITI IN STRUTTURE SEMIRESIDENZIALI NEL CORSO DEL 2010" sqref="AD24">
      <formula1>0</formula1>
    </dataValidation>
    <dataValidation type="whole" operator="greaterThanOrEqual" allowBlank="1" showInputMessage="1" showErrorMessage="1" prompt="INDICARE IL NUMERO DI MINORI NON ACCOMPAGNATI CHE HANNO AVUTO ACCESSO A STRUTTURE SEMIRESIDENZIALI NEL CORSO DEL 2010" sqref="AD22">
      <formula1>0</formula1>
    </dataValidation>
    <dataValidation allowBlank="1" showErrorMessage="1" sqref="AD4:AD10 F49:AD49"/>
    <dataValidation type="whole" operator="greaterThanOrEqual" allowBlank="1" showInputMessage="1" showErrorMessage="1" prompt="INDICARE IL NUMERO DI UTENTI CHE COMPLESSIVAMENTE HANNO AVUTO ACCESSO ALLA STRUTTURA TRAMITE  ACQUISTO PRESTAZIONI/PAGAMENTO RETTE NEL CORSO DEL 2010 (IN STRUTTURE A TITOLARITA' PRIVATA)." sqref="AD18">
      <formula1>0</formula1>
    </dataValidation>
    <dataValidation type="whole" operator="greaterThanOrEqual" allowBlank="1" showInputMessage="1" showErrorMessage="1" prompt="INDICARE IL NUMERO DI UTENTI CHE COMPLESSIVAMENTE HANNO AVUTO ACCESSO  IN STRUTTURE A TITOLARITA' PUBBLICA GESTITE ATTRAVERSO TERZI (GESTIONE ESTERNALIZZATA ATTRAVERSO APPALTO/CONVENZIONE) NEL CORSO DEL 2010" sqref="AD16">
      <formula1>0</formula1>
    </dataValidation>
    <dataValidation operator="greaterThanOrEqual" showErrorMessage="1" prompt="INDICARE SE E' PRESENTE&#10;" sqref="AB52"/>
    <dataValidation operator="greaterThanOrEqual" allowBlank="1" showInputMessage="1" showErrorMessage="1" sqref="AE73:AE81 AD74:AD82 AB78 AB80 P82 P76 P74 T82 Z74 X78 L78 F78 X82 F80 F82 AB82 H80 F76 H82 H76 H78 J80 H74 J82 J76 J78 L80 J74 L82 L76 N80 N82 R76 N76 N74 Z78 N78 T76 AB76 P80 Z82 R74 AB74 P78 Z80 R82 V74 Z76 R78 T80 V82 X74 V76 V78 V80 X80 T74 X76 T78 R80 L74 F74"/>
    <dataValidation type="whole" operator="greaterThanOrEqual" allowBlank="1" showInputMessage="1" showErrorMessage="1" prompt="INDICARE IL NUMERO DI STRUTTURE A TITOLARITA' PUBBLICA GESTITE IN ECONOMIA&#10;" sqref="AD26">
      <formula1>0</formula1>
    </dataValidation>
    <dataValidation type="whole" operator="greaterThanOrEqual" allowBlank="1" showInputMessage="1" showErrorMessage="1" prompt="INDICARE IL NUMERO DI STRUTTURE A TITOLARITA' PUBBLICA GESTITE ATTRAVERSO TERZI (GESTIONE ESTERNALIZZATA ATTRAVERSO APPALTO/CONVENZIONE).&#10;" sqref="AD28">
      <formula1>0</formula1>
    </dataValidation>
    <dataValidation type="whole" operator="greaterThanOrEqual" allowBlank="1" showInputMessage="1" showErrorMessage="1" prompt="INDICARE IL NUMERO DI STRUTTURE A TITOLARITA' PRIVATA NELLE QUALI, NEL CORSO DEL 2010, VI E' STATO L'ACCESSO DI UTENTI ATTRAVERSO L'ACQUISTO DI PRESTAZIONI/PAGAMENTO RETTE.&#10;" sqref="AD30">
      <formula1>0</formula1>
    </dataValidation>
    <dataValidation type="whole" operator="greaterThanOrEqual" allowBlank="1" showInputMessage="1" showErrorMessage="1" prompt="INDICARE IL NUMERO DI POSTI IN STRUTTURE A GESTIONE DIRETTA IN ECONOMIA&#10;" sqref="AD34">
      <formula1>0</formula1>
    </dataValidation>
    <dataValidation type="whole" operator="greaterThanOrEqual" allowBlank="1" showInputMessage="1" showErrorMessage="1" prompt="INDICARE IL NUMERO DI POSTI IN STRUTTURE A TITOLARITA' PUBBLICA GESTITE ATTRAVERSO TERZI (GESTIONE ESTERNALIZZATA ATTRAVERSO APPALTO/CONVENZIONE).&#10;" sqref="AD36">
      <formula1>0</formula1>
    </dataValidation>
    <dataValidation type="whole" operator="greaterThanOrEqual" allowBlank="1" showInputMessage="1" showErrorMessage="1" prompt="INDICARE IL NUMERO DI POSTI DISPONIBILI IN  STRUTTURE A TITOLARITA' PRIVATA, ATTRAVERSO L'ACQUISTO DI PRESTAZIONI E/O PAGAMENTO RETTE &#10;" sqref="AD38">
      <formula1>0</formula1>
    </dataValidation>
    <dataValidation type="whole" operator="greaterThanOrEqual" allowBlank="1" showInputMessage="1" showErrorMessage="1" prompt="SOMMA AUTOMATICA" sqref="AD40 AD32 AD20 F40 F68:F69 P68:P69 L68:L69 V68:V69 J68:J69 R68:R69 H68:H69 AB62 P40 Z40 T68:T69 N68:N69 F32 X32 H32 J32 L32 N32 V32 P32 X68:X69 Z32 N40 L40 J40 H40 AB32 Z68:Z69 F62 P62 L62 V62 J62 R62 H62 Z62 T62 N62 X62 AB68:AB69 H20 AB20 X20 Z20 P20 V20 N20 L20 J20">
      <formula1>0</formula1>
    </dataValidation>
    <dataValidation type="decimal" operator="greaterThanOrEqual" allowBlank="1" showInputMessage="1" showErrorMessage="1" prompt="INDICARE IL NUMERO DI OPERATORI PER LE SOLE GESTITE DIRETTAMENTE IN ECONOMIA E/O A TITOLARITA' PUBBLICA AFFIDATE A TERZI." sqref="AD46 AB46 Z46 X46 V46 T46 R46 P46 N46 L46 J46 H46 F46">
      <formula1>0</formula1>
    </dataValidation>
    <dataValidation type="decimal" operator="greaterThanOrEqual" allowBlank="1" showInputMessage="1" showErrorMessage="1" prompt="INDICARE IL COSTO SOSTENUTO PER IL PERSONALE NEL 2010 PER LE STRUTTURE GESTITE IN ECONOMIA&#10;" sqref="AD58">
      <formula1>0</formula1>
    </dataValidation>
    <dataValidation type="decimal" operator="greaterThanOrEqual" allowBlank="1" showInputMessage="1" showErrorMessage="1" prompt="INDICARE I COSTI GENERALI SOSTENUTI NEL 2010 PER LE STRUTTURE GESTITE IN ECONOMIA&#10;" sqref="AD60">
      <formula1>0</formula1>
    </dataValidation>
    <dataValidation type="decimal" operator="greaterThanOrEqual" allowBlank="1" showInputMessage="1" showErrorMessage="1" prompt="INDICARE IL COSTO SOSTENUTO NEL 2010 PER LE STRUTTURE A TITOLARITA' PUBBLICA GESTITE ATTRAVERSO TERZI (GESTIONE ESTERNALIZZATA ATTRAVERSO APPALTO/CONVENZIONE)." sqref="AD64">
      <formula1>0</formula1>
    </dataValidation>
    <dataValidation type="decimal" operator="greaterThanOrEqual" allowBlank="1" showInputMessage="1" showErrorMessage="1" prompt="INDICARE IL COSTO SOSTENUTO NEL 2010 PER IL PAGAMENTO DI RETTE" sqref="AD66">
      <formula1>0</formula1>
    </dataValidation>
    <dataValidation type="whole" operator="greaterThanOrEqual" allowBlank="1" showInputMessage="1" showErrorMessage="1" prompt="SOMMA AUTOMATICA" sqref="AD68 AD62">
      <formula1>0</formula1>
    </dataValidation>
    <dataValidation type="whole" operator="lessThan" allowBlank="1" showErrorMessage="1" prompt="SPECIFICARE (PER LE SOLE STRUTTURE AD INTEGRAZIONE SOCIO-SANITARIA) IL NUMERO DI UTENTI IL CUI ACCESSO E' AVVENUTO TRAMITE UVM" error="Il numero di utenti con accesso tramite UVM deve essere inferiore al numero complessivo di utenti" sqref="AD47">
      <formula1>#REF!</formula1>
    </dataValidation>
    <dataValidation type="whole" operator="lessThan" allowBlank="1" showInputMessage="1" showErrorMessage="1" prompt="SPECIFICARE (PER LE SOLE STRUTTURE AD INTEGRAZIONE SOCIO-SANITARIA) IL NUMERO DI UTENTI IL CUI ACCESSO E' AVVENUTO TRAMITE UVM" error="Il numero di utenti con accesso tramite UVM deve essere inferiore al numero complessivo di utenti" sqref="AD48">
      <formula1>#REF!</formula1>
    </dataValidation>
    <dataValidation errorStyle="warning" type="custom" operator="greaterThanOrEqual" allowBlank="1" showInputMessage="1" showErrorMessage="1" prompt="INDICARE IL NUMERO TOTALE DI UTENTI CHE HANNO AVUTO ACCESSO AL SERVIZIO NEL CORSO DEL 2010" error="VERIFICARE MANCATA CORRISPONDENZA TRA N. DOMANDE E N. UTENTI" sqref="T20 R20">
      <formula1>('SERVIZI COMUNITARI'!#REF!=TRUE)</formula1>
    </dataValidation>
    <dataValidation errorStyle="warning" type="custom" operator="greaterThanOrEqual" allowBlank="1" showInputMessage="1" showErrorMessage="1" prompt="SOMMA AUTOMATICA" error="VERIFICARE MANCATA CORRISPONDENZA TRA N. DOMANDE E N. UTENTI" sqref="F20">
      <formula1>('SERVIZI COMUNITARI'!#REF!=TRUE)</formula1>
    </dataValidation>
    <dataValidation type="whole" operator="lessThan" allowBlank="1" showInputMessage="1" showErrorMessage="1" prompt="SPECIFICARE (PER I SOLI SERVIZI AD INTEGRAZIONE SOCIO-SANITARIA) IL NUMERO DI UTENTI IL CUI ACCESSO E' AVVENUTO TRAMITE UVM" error="il numero di utenti con accesso tramite UVM deve essere inferiore al numero di utenti complessivo" sqref="R48 L48 P48">
      <formula1>'SERVIZI COMUNITARI'!HU48</formula1>
    </dataValidation>
  </dataValidations>
  <printOptions/>
  <pageMargins left="0.3937007874015748" right="0.3937007874015748" top="0.3937007874015748" bottom="0.3937007874015748" header="0.5118110236220472" footer="0.5118110236220472"/>
  <pageSetup horizontalDpi="300" verticalDpi="300" orientation="landscape" paperSize="8" scale="65" r:id="rId1"/>
  <rowBreaks count="2" manualBreakCount="2">
    <brk id="44" max="26" man="1"/>
    <brk id="84" max="26" man="1"/>
  </rowBreaks>
  <colBreaks count="1" manualBreakCount="1">
    <brk id="28" max="65535" man="1"/>
  </colBreaks>
</worksheet>
</file>

<file path=xl/worksheets/sheet6.xml><?xml version="1.0" encoding="utf-8"?>
<worksheet xmlns="http://schemas.openxmlformats.org/spreadsheetml/2006/main" xmlns:r="http://schemas.openxmlformats.org/officeDocument/2006/relationships">
  <dimension ref="A1:S73"/>
  <sheetViews>
    <sheetView zoomScale="75" zoomScaleNormal="75" zoomScalePageLayoutView="0" workbookViewId="0" topLeftCell="A1">
      <pane ySplit="2" topLeftCell="BM13" activePane="bottomLeft" state="frozen"/>
      <selection pane="topLeft" activeCell="Q29" sqref="Q29"/>
      <selection pane="bottomLeft" activeCell="E4" sqref="E4"/>
    </sheetView>
  </sheetViews>
  <sheetFormatPr defaultColWidth="9.140625" defaultRowHeight="12.75"/>
  <cols>
    <col min="1" max="1" width="6.421875" style="98" customWidth="1"/>
    <col min="2" max="2" width="1.421875" style="77" customWidth="1"/>
    <col min="3" max="3" width="45.140625" style="78" customWidth="1"/>
    <col min="4" max="4" width="2.00390625" style="77" customWidth="1"/>
    <col min="5" max="5" width="27.00390625" style="77" customWidth="1"/>
    <col min="6" max="6" width="2.28125" style="77" customWidth="1"/>
    <col min="7" max="7" width="16.7109375" style="77" customWidth="1"/>
    <col min="8" max="8" width="2.28125" style="77" customWidth="1"/>
    <col min="9" max="9" width="13.00390625" style="77" customWidth="1"/>
    <col min="10" max="10" width="2.421875" style="77" customWidth="1"/>
    <col min="11" max="11" width="12.8515625" style="77" customWidth="1"/>
    <col min="12" max="12" width="2.140625" style="77" customWidth="1"/>
    <col min="13" max="13" width="13.421875" style="77" customWidth="1"/>
    <col min="14" max="14" width="1.7109375" style="77" customWidth="1"/>
    <col min="15" max="15" width="13.8515625" style="77" customWidth="1"/>
    <col min="16" max="16" width="0.9921875" style="77" customWidth="1"/>
    <col min="17" max="17" width="9.140625" style="77" customWidth="1"/>
    <col min="18" max="18" width="2.8515625" style="77" customWidth="1"/>
    <col min="19" max="19" width="14.28125" style="77" customWidth="1"/>
    <col min="20" max="20" width="1.421875" style="77" customWidth="1"/>
    <col min="21" max="21" width="14.28125" style="77" customWidth="1"/>
    <col min="22" max="22" width="1.28515625" style="77" customWidth="1"/>
    <col min="23" max="23" width="10.28125" style="77" customWidth="1"/>
    <col min="24" max="24" width="2.8515625" style="77" customWidth="1"/>
    <col min="25" max="25" width="15.421875" style="77" customWidth="1"/>
    <col min="26" max="26" width="1.421875" style="77" customWidth="1"/>
    <col min="27" max="27" width="12.8515625" style="77" customWidth="1"/>
    <col min="28" max="28" width="1.7109375" style="77" customWidth="1"/>
    <col min="29" max="29" width="13.00390625" style="77" customWidth="1"/>
    <col min="30" max="30" width="3.00390625" style="77" customWidth="1"/>
    <col min="31" max="31" width="13.8515625" style="77" customWidth="1"/>
    <col min="32" max="32" width="2.7109375" style="77" customWidth="1"/>
    <col min="33" max="33" width="14.140625" style="77" customWidth="1"/>
    <col min="34" max="34" width="2.421875" style="77" customWidth="1"/>
    <col min="35" max="35" width="13.00390625" style="77" customWidth="1"/>
    <col min="36" max="36" width="1.1484375" style="77" customWidth="1"/>
    <col min="37" max="37" width="11.00390625" style="77" customWidth="1"/>
    <col min="38" max="38" width="2.28125" style="77" customWidth="1"/>
    <col min="39" max="39" width="9.140625" style="77" customWidth="1"/>
    <col min="40" max="40" width="1.8515625" style="77" customWidth="1"/>
    <col min="41" max="41" width="11.8515625" style="77" customWidth="1"/>
    <col min="42" max="16384" width="9.140625" style="77" customWidth="1"/>
  </cols>
  <sheetData>
    <row r="1" ht="14.25">
      <c r="A1" s="198"/>
    </row>
    <row r="2" spans="1:5" ht="15">
      <c r="A2" s="198" t="s">
        <v>183</v>
      </c>
      <c r="B2" s="128" t="s">
        <v>182</v>
      </c>
      <c r="C2" s="128"/>
      <c r="E2" s="174" t="s">
        <v>195</v>
      </c>
    </row>
    <row r="4" spans="1:5" ht="20.25" customHeight="1">
      <c r="A4" s="358" t="s">
        <v>3</v>
      </c>
      <c r="B4" s="93"/>
      <c r="C4" s="21" t="s">
        <v>60</v>
      </c>
      <c r="E4" s="156"/>
    </row>
    <row r="5" spans="1:5" ht="15">
      <c r="A5" s="358"/>
      <c r="B5" s="93"/>
      <c r="C5" s="18"/>
      <c r="E5" s="152"/>
    </row>
    <row r="6" spans="1:5" ht="20.25" customHeight="1">
      <c r="A6" s="358"/>
      <c r="B6" s="93"/>
      <c r="C6" s="21" t="s">
        <v>86</v>
      </c>
      <c r="E6" s="156"/>
    </row>
    <row r="7" spans="1:5" ht="15">
      <c r="A7" s="358"/>
      <c r="B7" s="93"/>
      <c r="C7" s="18"/>
      <c r="E7" s="56"/>
    </row>
    <row r="8" spans="1:5" ht="20.25" customHeight="1">
      <c r="A8" s="358"/>
      <c r="B8" s="93"/>
      <c r="C8" s="21" t="s">
        <v>193</v>
      </c>
      <c r="E8" s="156"/>
    </row>
    <row r="9" spans="1:5" ht="14.25" customHeight="1">
      <c r="A9" s="358"/>
      <c r="B9" s="93"/>
      <c r="C9" s="18"/>
      <c r="E9" s="89"/>
    </row>
    <row r="10" spans="1:5" ht="20.25" customHeight="1">
      <c r="A10" s="358"/>
      <c r="B10" s="93"/>
      <c r="C10" s="21" t="s">
        <v>47</v>
      </c>
      <c r="E10" s="156"/>
    </row>
    <row r="11" spans="1:5" ht="15">
      <c r="A11" s="265"/>
      <c r="B11" s="93"/>
      <c r="C11" s="18"/>
      <c r="E11" s="89"/>
    </row>
    <row r="12" spans="1:5" ht="45" customHeight="1">
      <c r="A12" s="361" t="s">
        <v>33</v>
      </c>
      <c r="B12" s="93"/>
      <c r="C12" s="21" t="s">
        <v>134</v>
      </c>
      <c r="E12" s="97"/>
    </row>
    <row r="13" spans="1:5" ht="15">
      <c r="A13" s="362"/>
      <c r="B13" s="93"/>
      <c r="C13" s="24"/>
      <c r="E13" s="89"/>
    </row>
    <row r="14" spans="1:5" ht="30">
      <c r="A14" s="362"/>
      <c r="B14" s="93"/>
      <c r="C14" s="21" t="s">
        <v>240</v>
      </c>
      <c r="E14" s="97"/>
    </row>
    <row r="15" spans="1:5" ht="15">
      <c r="A15" s="362"/>
      <c r="B15" s="93"/>
      <c r="C15" s="24"/>
      <c r="E15" s="89"/>
    </row>
    <row r="16" spans="1:5" ht="30">
      <c r="A16" s="362"/>
      <c r="B16" s="93"/>
      <c r="C16" s="21" t="s">
        <v>241</v>
      </c>
      <c r="E16" s="97"/>
    </row>
    <row r="17" spans="1:5" ht="15">
      <c r="A17" s="362"/>
      <c r="B17" s="93"/>
      <c r="C17" s="24"/>
      <c r="E17" s="89"/>
    </row>
    <row r="18" spans="1:5" ht="15" hidden="1">
      <c r="A18" s="362"/>
      <c r="B18" s="93"/>
      <c r="C18" s="24"/>
      <c r="E18" s="248" t="b">
        <f>IF(((E19+E8)&gt;(E4-E6-E10)),FALSE,(IF(((E19+E8)&lt;(E4-E6-E10)),FALSE,TRUE)))</f>
        <v>1</v>
      </c>
    </row>
    <row r="19" spans="1:17" ht="74.25">
      <c r="A19" s="362"/>
      <c r="B19" s="83"/>
      <c r="C19" s="22" t="s">
        <v>250</v>
      </c>
      <c r="E19" s="95">
        <f>SUM(E16+E14+E12)</f>
        <v>0</v>
      </c>
      <c r="F19" s="79"/>
      <c r="H19" s="175"/>
      <c r="I19" s="175"/>
      <c r="J19" s="175"/>
      <c r="K19" s="175"/>
      <c r="L19" s="175"/>
      <c r="M19" s="175"/>
      <c r="N19" s="175"/>
      <c r="O19" s="175"/>
      <c r="P19" s="175"/>
      <c r="Q19" s="175"/>
    </row>
    <row r="20" spans="1:17" ht="15">
      <c r="A20" s="362"/>
      <c r="B20" s="83"/>
      <c r="C20" s="18"/>
      <c r="E20" s="89"/>
      <c r="G20" s="176"/>
      <c r="H20" s="175"/>
      <c r="I20" s="175"/>
      <c r="J20" s="175"/>
      <c r="K20" s="175"/>
      <c r="L20" s="175"/>
      <c r="M20" s="175"/>
      <c r="N20" s="175"/>
      <c r="O20" s="175"/>
      <c r="P20" s="175"/>
      <c r="Q20" s="175"/>
    </row>
    <row r="21" spans="1:5" ht="15">
      <c r="A21" s="362"/>
      <c r="B21" s="93"/>
      <c r="C21" s="21" t="s">
        <v>136</v>
      </c>
      <c r="E21" s="97"/>
    </row>
    <row r="22" spans="1:5" ht="15">
      <c r="A22" s="362"/>
      <c r="B22" s="93"/>
      <c r="C22" s="18"/>
      <c r="E22" s="89"/>
    </row>
    <row r="23" spans="1:5" ht="15">
      <c r="A23" s="362"/>
      <c r="B23" s="93"/>
      <c r="C23" s="21" t="s">
        <v>140</v>
      </c>
      <c r="E23" s="97"/>
    </row>
    <row r="24" spans="1:5" ht="15">
      <c r="A24" s="362"/>
      <c r="B24" s="83"/>
      <c r="C24" s="18"/>
      <c r="E24" s="79"/>
    </row>
    <row r="25" spans="1:5" ht="30">
      <c r="A25" s="362"/>
      <c r="B25" s="93"/>
      <c r="C25" s="21" t="s">
        <v>141</v>
      </c>
      <c r="E25" s="97"/>
    </row>
    <row r="26" spans="1:5" ht="15">
      <c r="A26" s="362"/>
      <c r="B26" s="83"/>
      <c r="C26" s="18"/>
      <c r="E26" s="79"/>
    </row>
    <row r="27" spans="1:17" ht="15">
      <c r="A27" s="362"/>
      <c r="B27" s="83"/>
      <c r="C27" s="22" t="s">
        <v>135</v>
      </c>
      <c r="E27" s="95">
        <f>SUM(E21,E23,E25)</f>
        <v>0</v>
      </c>
      <c r="H27" s="175"/>
      <c r="I27" s="175"/>
      <c r="J27" s="175"/>
      <c r="K27" s="175"/>
      <c r="L27" s="175"/>
      <c r="M27" s="175"/>
      <c r="N27" s="175"/>
      <c r="O27" s="175"/>
      <c r="P27" s="175"/>
      <c r="Q27" s="175"/>
    </row>
    <row r="28" spans="1:17" ht="15">
      <c r="A28" s="362"/>
      <c r="B28" s="83"/>
      <c r="C28" s="18"/>
      <c r="E28" s="89"/>
      <c r="G28" s="176"/>
      <c r="H28" s="175"/>
      <c r="I28" s="175"/>
      <c r="J28" s="175"/>
      <c r="K28" s="175"/>
      <c r="L28" s="175"/>
      <c r="M28" s="175"/>
      <c r="N28" s="175"/>
      <c r="O28" s="175"/>
      <c r="P28" s="175"/>
      <c r="Q28" s="175"/>
    </row>
    <row r="29" spans="1:5" ht="15">
      <c r="A29" s="362"/>
      <c r="B29" s="93"/>
      <c r="C29" s="21" t="s">
        <v>133</v>
      </c>
      <c r="E29" s="97"/>
    </row>
    <row r="30" spans="1:5" ht="15">
      <c r="A30" s="362"/>
      <c r="B30" s="93"/>
      <c r="C30" s="18"/>
      <c r="E30" s="89"/>
    </row>
    <row r="31" spans="1:5" ht="15">
      <c r="A31" s="362"/>
      <c r="B31" s="93"/>
      <c r="C31" s="21" t="s">
        <v>142</v>
      </c>
      <c r="E31" s="97"/>
    </row>
    <row r="32" spans="1:5" ht="15">
      <c r="A32" s="362"/>
      <c r="B32" s="83"/>
      <c r="C32" s="18"/>
      <c r="E32" s="79"/>
    </row>
    <row r="33" spans="1:5" ht="30">
      <c r="A33" s="362"/>
      <c r="B33" s="93"/>
      <c r="C33" s="21" t="s">
        <v>236</v>
      </c>
      <c r="E33" s="97"/>
    </row>
    <row r="34" spans="1:5" ht="15">
      <c r="A34" s="362"/>
      <c r="B34" s="83"/>
      <c r="C34" s="18"/>
      <c r="E34" s="79"/>
    </row>
    <row r="35" spans="1:5" ht="15">
      <c r="A35" s="362"/>
      <c r="B35" s="83"/>
      <c r="C35" s="22" t="s">
        <v>49</v>
      </c>
      <c r="E35" s="95">
        <f>E29+E31+E33</f>
        <v>0</v>
      </c>
    </row>
    <row r="36" spans="1:5" ht="15">
      <c r="A36" s="362"/>
      <c r="B36" s="93"/>
      <c r="C36" s="18"/>
      <c r="E36" s="89"/>
    </row>
    <row r="37" spans="1:7" ht="15">
      <c r="A37" s="362"/>
      <c r="B37" s="93"/>
      <c r="C37" s="21" t="s">
        <v>247</v>
      </c>
      <c r="D37" s="175"/>
      <c r="E37" s="97"/>
      <c r="G37" s="121"/>
    </row>
    <row r="38" spans="1:5" ht="15">
      <c r="A38" s="362"/>
      <c r="B38" s="93"/>
      <c r="C38" s="18"/>
      <c r="E38" s="89"/>
    </row>
    <row r="39" spans="1:7" ht="15">
      <c r="A39" s="362"/>
      <c r="B39" s="93"/>
      <c r="C39" s="21" t="s">
        <v>248</v>
      </c>
      <c r="D39" s="175"/>
      <c r="E39" s="97"/>
      <c r="G39" s="121"/>
    </row>
    <row r="40" spans="1:5" ht="15">
      <c r="A40" s="362"/>
      <c r="B40" s="93"/>
      <c r="C40" s="18"/>
      <c r="E40" s="89"/>
    </row>
    <row r="41" spans="1:7" ht="30">
      <c r="A41" s="362"/>
      <c r="B41" s="93"/>
      <c r="C41" s="21" t="s">
        <v>237</v>
      </c>
      <c r="D41" s="175"/>
      <c r="E41" s="97"/>
      <c r="G41" s="121"/>
    </row>
    <row r="42" spans="1:5" ht="15">
      <c r="A42" s="362"/>
      <c r="B42" s="93"/>
      <c r="C42" s="18"/>
      <c r="D42" s="175"/>
      <c r="E42" s="177"/>
    </row>
    <row r="43" spans="1:5" ht="30">
      <c r="A43" s="362"/>
      <c r="B43" s="93"/>
      <c r="C43" s="21" t="s">
        <v>238</v>
      </c>
      <c r="D43" s="175"/>
      <c r="E43" s="97"/>
    </row>
    <row r="44" spans="1:5" ht="15">
      <c r="A44" s="362"/>
      <c r="B44" s="93"/>
      <c r="C44" s="18"/>
      <c r="D44" s="175"/>
      <c r="E44" s="177"/>
    </row>
    <row r="45" spans="1:5" ht="45">
      <c r="A45" s="363"/>
      <c r="B45" s="93"/>
      <c r="C45" s="21" t="s">
        <v>239</v>
      </c>
      <c r="D45" s="175"/>
      <c r="E45" s="97"/>
    </row>
    <row r="46" spans="1:7" ht="15">
      <c r="A46" s="266"/>
      <c r="B46" s="83"/>
      <c r="C46" s="18"/>
      <c r="E46" s="79"/>
      <c r="G46" s="18"/>
    </row>
    <row r="47" spans="1:5" ht="30">
      <c r="A47" s="357" t="s">
        <v>104</v>
      </c>
      <c r="B47" s="83"/>
      <c r="C47" s="21" t="s">
        <v>194</v>
      </c>
      <c r="E47" s="97"/>
    </row>
    <row r="48" spans="1:5" ht="15">
      <c r="A48" s="357"/>
      <c r="B48" s="83"/>
      <c r="C48" s="18"/>
      <c r="E48" s="79"/>
    </row>
    <row r="49" spans="1:5" ht="30">
      <c r="A49" s="357"/>
      <c r="B49" s="83"/>
      <c r="C49" s="21" t="s">
        <v>53</v>
      </c>
      <c r="E49" s="97"/>
    </row>
    <row r="50" spans="1:5" ht="15">
      <c r="A50" s="266"/>
      <c r="B50" s="83"/>
      <c r="C50" s="18"/>
      <c r="E50" s="79"/>
    </row>
    <row r="51" spans="1:5" ht="30" customHeight="1">
      <c r="A51" s="349" t="s">
        <v>105</v>
      </c>
      <c r="B51" s="83"/>
      <c r="C51" s="21" t="s">
        <v>207</v>
      </c>
      <c r="E51" s="107"/>
    </row>
    <row r="52" spans="1:5" ht="15">
      <c r="A52" s="350"/>
      <c r="B52" s="83"/>
      <c r="C52" s="18"/>
      <c r="E52" s="109"/>
    </row>
    <row r="53" spans="1:5" ht="30" customHeight="1">
      <c r="A53" s="350"/>
      <c r="B53" s="83"/>
      <c r="C53" s="21" t="s">
        <v>235</v>
      </c>
      <c r="E53" s="107"/>
    </row>
    <row r="54" spans="1:5" ht="15">
      <c r="A54" s="350"/>
      <c r="B54" s="83"/>
      <c r="C54" s="18"/>
      <c r="E54" s="109"/>
    </row>
    <row r="55" spans="1:7" ht="29.25">
      <c r="A55" s="350"/>
      <c r="B55" s="83"/>
      <c r="C55" s="22" t="s">
        <v>208</v>
      </c>
      <c r="E55" s="110">
        <f>E51+E53</f>
        <v>0</v>
      </c>
      <c r="G55" s="176"/>
    </row>
    <row r="56" spans="1:5" ht="15">
      <c r="A56" s="350"/>
      <c r="B56" s="83"/>
      <c r="C56" s="18"/>
      <c r="E56" s="109"/>
    </row>
    <row r="57" spans="1:7" ht="15">
      <c r="A57" s="350"/>
      <c r="B57" s="83"/>
      <c r="C57" s="21" t="s">
        <v>219</v>
      </c>
      <c r="E57" s="107"/>
      <c r="G57" s="176"/>
    </row>
    <row r="58" spans="1:5" ht="15">
      <c r="A58" s="350"/>
      <c r="B58" s="83"/>
      <c r="C58" s="18"/>
      <c r="E58" s="109"/>
    </row>
    <row r="59" spans="1:5" ht="30">
      <c r="A59" s="350"/>
      <c r="B59" s="83"/>
      <c r="C59" s="21" t="s">
        <v>226</v>
      </c>
      <c r="E59" s="107"/>
    </row>
    <row r="60" spans="1:5" ht="15">
      <c r="A60" s="350"/>
      <c r="B60" s="83"/>
      <c r="C60" s="18"/>
      <c r="E60" s="108"/>
    </row>
    <row r="61" spans="1:7" ht="15">
      <c r="A61" s="350"/>
      <c r="B61" s="83"/>
      <c r="C61" s="22" t="s">
        <v>225</v>
      </c>
      <c r="E61" s="110">
        <f>E55+E57+E59</f>
        <v>0</v>
      </c>
      <c r="G61" s="176"/>
    </row>
    <row r="62" spans="1:5" ht="15">
      <c r="A62" s="350"/>
      <c r="B62" s="83"/>
      <c r="C62" s="18"/>
      <c r="E62" s="108"/>
    </row>
    <row r="63" spans="1:19" s="10" customFormat="1" ht="15.75">
      <c r="A63" s="350"/>
      <c r="B63" s="16"/>
      <c r="C63" s="21" t="s">
        <v>62</v>
      </c>
      <c r="E63" s="20"/>
      <c r="G63" s="231"/>
      <c r="H63" s="75"/>
      <c r="I63" s="231"/>
      <c r="J63" s="75"/>
      <c r="K63" s="231"/>
      <c r="L63" s="75"/>
      <c r="M63" s="231"/>
      <c r="N63" s="75"/>
      <c r="O63" s="45"/>
      <c r="P63" s="75"/>
      <c r="Q63" s="231"/>
      <c r="R63" s="75"/>
      <c r="S63" s="231"/>
    </row>
    <row r="64" spans="1:19" s="10" customFormat="1" ht="15.75">
      <c r="A64" s="350"/>
      <c r="B64" s="16"/>
      <c r="C64" s="18"/>
      <c r="F64" s="25"/>
      <c r="G64" s="75"/>
      <c r="H64" s="75"/>
      <c r="I64" s="75"/>
      <c r="J64" s="75"/>
      <c r="K64" s="75"/>
      <c r="L64" s="75"/>
      <c r="M64" s="75"/>
      <c r="N64" s="75"/>
      <c r="O64" s="75"/>
      <c r="P64" s="75"/>
      <c r="Q64" s="75"/>
      <c r="R64" s="75"/>
      <c r="S64" s="75"/>
    </row>
    <row r="65" spans="1:19" s="10" customFormat="1" ht="15.75">
      <c r="A65" s="351"/>
      <c r="B65" s="16"/>
      <c r="C65" s="21" t="s">
        <v>204</v>
      </c>
      <c r="E65" s="26"/>
      <c r="F65" s="28"/>
      <c r="G65" s="232"/>
      <c r="H65" s="233"/>
      <c r="I65" s="232"/>
      <c r="J65" s="234"/>
      <c r="K65" s="232"/>
      <c r="L65" s="233"/>
      <c r="M65" s="232"/>
      <c r="N65" s="233"/>
      <c r="O65" s="48"/>
      <c r="P65" s="233"/>
      <c r="Q65" s="232"/>
      <c r="R65" s="75"/>
      <c r="S65" s="232"/>
    </row>
    <row r="66" spans="1:5" ht="15">
      <c r="A66" s="267"/>
      <c r="B66" s="83"/>
      <c r="C66" s="18"/>
      <c r="E66" s="89"/>
    </row>
    <row r="67" spans="1:5" ht="33" customHeight="1">
      <c r="A67" s="357" t="s">
        <v>4</v>
      </c>
      <c r="B67" s="83"/>
      <c r="C67" s="21" t="s">
        <v>171</v>
      </c>
      <c r="E67" s="254" t="e">
        <f>E8/E4</f>
        <v>#DIV/0!</v>
      </c>
    </row>
    <row r="68" spans="1:5" ht="15">
      <c r="A68" s="357"/>
      <c r="B68" s="83"/>
      <c r="C68" s="18"/>
      <c r="E68" s="113"/>
    </row>
    <row r="69" spans="1:5" ht="15">
      <c r="A69" s="357"/>
      <c r="B69" s="83"/>
      <c r="C69" s="21" t="s">
        <v>185</v>
      </c>
      <c r="E69" s="254" t="e">
        <f>E6/E4</f>
        <v>#DIV/0!</v>
      </c>
    </row>
    <row r="70" spans="1:5" ht="15">
      <c r="A70" s="357"/>
      <c r="B70" s="83"/>
      <c r="C70" s="18"/>
      <c r="E70" s="89"/>
    </row>
    <row r="71" spans="1:5" ht="15">
      <c r="A71" s="357"/>
      <c r="B71" s="83"/>
      <c r="C71" s="21" t="s">
        <v>82</v>
      </c>
      <c r="E71" s="269" t="e">
        <f>E61/E19</f>
        <v>#DIV/0!</v>
      </c>
    </row>
    <row r="72" spans="1:5" ht="15">
      <c r="A72" s="357"/>
      <c r="B72" s="83"/>
      <c r="C72" s="18"/>
      <c r="E72" s="178"/>
    </row>
    <row r="73" spans="1:5" ht="20.25" customHeight="1">
      <c r="A73" s="357"/>
      <c r="B73" s="83"/>
      <c r="C73" s="21" t="s">
        <v>85</v>
      </c>
      <c r="E73" s="269" t="e">
        <f>E61/E27</f>
        <v>#DIV/0!</v>
      </c>
    </row>
    <row r="153" ht="14.25" hidden="1"/>
    <row r="154" ht="14.25" hidden="1"/>
    <row r="155" ht="14.25" hidden="1"/>
    <row r="156" ht="14.25" hidden="1"/>
    <row r="157" ht="14.25" hidden="1"/>
    <row r="158" ht="14.25" hidden="1"/>
    <row r="159" ht="14.25" hidden="1"/>
    <row r="160" ht="14.25" hidden="1"/>
    <row r="161" ht="14.25" hidden="1"/>
    <row r="162" ht="14.25" hidden="1"/>
  </sheetData>
  <sheetProtection password="924F" sheet="1" selectLockedCells="1"/>
  <mergeCells count="5">
    <mergeCell ref="A67:A73"/>
    <mergeCell ref="A4:A10"/>
    <mergeCell ref="A47:A49"/>
    <mergeCell ref="A12:A45"/>
    <mergeCell ref="A51:A65"/>
  </mergeCells>
  <conditionalFormatting sqref="E19">
    <cfRule type="expression" priority="1" dxfId="1" stopIfTrue="1">
      <formula>('ASILO NIDO'!$E$18=FALSE)</formula>
    </cfRule>
  </conditionalFormatting>
  <dataValidations count="30">
    <dataValidation type="whole" operator="lessThanOrEqual" allowBlank="1" showInputMessage="1" showErrorMessage="1" prompt="INSERIRE IL NUMERO DI DOMANDE NON ACCOLTE NEL CORSO DEL 2010&#10;" error="Il numero di domande non accolte deve essere inferiore al numero di domande presentate" sqref="E6">
      <formula1>E4</formula1>
    </dataValidation>
    <dataValidation type="decimal" operator="greaterThanOrEqual" allowBlank="1" showInputMessage="1" showErrorMessage="1" prompt="INDICARE LA SPESA IMPEGNATA NEL 2010 PER L'ACQUISTO DI PRESTAZIONI E/O PAGAMENTO RETTE IN STRUTTURE A TITOLARITA' PRIVATA.&#10;" sqref="E59">
      <formula1>0</formula1>
    </dataValidation>
    <dataValidation type="whole" operator="greaterThanOrEqual" allowBlank="1" showInputMessage="1" showErrorMessage="1" sqref="E13 E15 E17">
      <formula1>0</formula1>
    </dataValidation>
    <dataValidation type="whole" operator="greaterThanOrEqual" allowBlank="1" showInputMessage="1" showErrorMessage="1" prompt="INDICARE IL NUMERO DI EDUCATORI O OPERATORI SOCIOEDUCATIVI IMPIEGATI NEI NIDI A GESTIONE DIRETTA IN ECONOMIA" sqref="E41">
      <formula1>0</formula1>
    </dataValidation>
    <dataValidation type="whole" operator="greaterThanOrEqual" allowBlank="1" showInputMessage="1" showErrorMessage="1" prompt="INDICARE IL NUMERO DI ASILI NIDO PRESENTI NELL'AMBITO A GESTIONE DIRETTA IN ECONOMIA " sqref="E21">
      <formula1>0</formula1>
    </dataValidation>
    <dataValidation type="whole" operator="greaterThanOrEqual" allowBlank="1" showInputMessage="1" showErrorMessage="1" prompt="INDICARE IL NUMERO DI ASILI NIDO NEI QUALI, NEL CORSO DEL 2010, VI E' STATO L'ACCESSO DI UTENTI ATTRAVERSO L'ACQUISTO DI PRESTAZIONI/PAGAMENTO RETTE." sqref="E25">
      <formula1>0</formula1>
    </dataValidation>
    <dataValidation type="whole" operator="greaterThanOrEqual" allowBlank="1" showInputMessage="1" showErrorMessage="1" prompt="INDICARE IL NUMERO DI POSTI IN ASILO NIDO PRESENTI NELL'AMBITO A GESTIONE DIRETTA IN ECONOMIA" sqref="E29">
      <formula1>0</formula1>
    </dataValidation>
    <dataValidation type="whole" operator="greaterThanOrEqual" allowBlank="1" showInputMessage="1" showErrorMessage="1" prompt="INDICARE IL NUMERO DI POSTI DI ASILO NIDO DISPONIBILI ATTRAVERSO L'ACQUISTO DI PRESTAZIONI/PAGAMENTO RETTE" sqref="E33">
      <formula1>0</formula1>
    </dataValidation>
    <dataValidation type="whole" operator="greaterThanOrEqual" allowBlank="1" showInputMessage="1" showErrorMessage="1" prompt="INDICARE IL NUMERO DI DOMANDE DI ACCESSO AL SERVIZIO COMPLESSIVAMENTE PRESENTATE NEL CORSO DEL 2010&#10;" sqref="E4">
      <formula1>0</formula1>
    </dataValidation>
    <dataValidation type="whole" operator="greaterThanOrEqual" allowBlank="1" showInputMessage="1" showErrorMessage="1" prompt="INDICARE IL NUMERO DI UTENTI IN LISTA DI ATTESA AL 31.12.2010" sqref="E8">
      <formula1>0</formula1>
    </dataValidation>
    <dataValidation type="whole" operator="greaterThanOrEqual" allowBlank="1" showInputMessage="1" showErrorMessage="1" prompt="INDICARE IL NUMERO DI BAMBINI 0-36 MESI ACCOLTI IN STRUTTURE A GESTIONE DIRETTA." sqref="E12">
      <formula1>0</formula1>
    </dataValidation>
    <dataValidation type="whole" operator="greaterThanOrEqual" allowBlank="1" showInputMessage="1" showErrorMessage="1" prompt="INDICARE IL NUMERO DI BAMBINI 0-36 MESI ACCOLTI IN STRUTTURE AFFIDATE IN GESTIONE A TERZI." sqref="E14">
      <formula1>0</formula1>
    </dataValidation>
    <dataValidation type="list" allowBlank="1" showInputMessage="1" showErrorMessage="1" prompt="INDICARE SE PRESENTE" sqref="E47 E49">
      <formula1>'ASILO NIDO'!$A$2:$B$2</formula1>
    </dataValidation>
    <dataValidation type="whole" operator="greaterThanOrEqual" allowBlank="1" showInputMessage="1" showErrorMessage="1" prompt="INDICARE IL NUMERO DI EDUCATORI O OPERATORI SOCIOEDUCATIVI IMPIEGATI NEI NIDI LA CUI GESTIONE E' STATA DATA IN AFFIDAMENTO A TERZI" sqref="E43">
      <formula1>0</formula1>
    </dataValidation>
    <dataValidation type="decimal" operator="greaterThanOrEqual" allowBlank="1" showInputMessage="1" showErrorMessage="1" prompt="INDICARE I COSTI GENERALI SOSTENUTI NEL CORSO DEL 2010 PER LE STRUTTURE A GESTIONE DIRETTA IN ECONOMIA" sqref="E53">
      <formula1>0</formula1>
    </dataValidation>
    <dataValidation type="decimal" operator="greaterThanOrEqual" allowBlank="1" showInputMessage="1" showErrorMessage="1" prompt="INDICARE LA SPESA PER I SERVIZI A TITOLARITA' PUBBLICA &#10;GESTITI ATTRAVERSO TERZI (GESTIONE ESTERNALIZZATA)" sqref="E57">
      <formula1>0</formula1>
    </dataValidation>
    <dataValidation type="whole" operator="greaterThanOrEqual" allowBlank="1" showInputMessage="1" showErrorMessage="1" prompt="INDICARE IL NUMERO DI BAMBINI 0-36 MESI CHE COMPLESSIVAMENTE HANNO AVUTO ACCESSO AL SERVIZIO TRAMITE  ACQUISTO PRESTAZIONI/PAGAMENTO RETTE NEL CORSO DEL 2010" sqref="E16">
      <formula1>0</formula1>
    </dataValidation>
    <dataValidation type="whole" operator="greaterThanOrEqual" allowBlank="1" showInputMessage="1" showErrorMessage="1" prompt="INDICARE IL NUMERO DI ASILI NIDO PRESENTI NELL'AMBITO A TITOLARITA' PUBBLICA GESTITI ATTRAVERSO AFFIDAMENTO A TERZI (APPALTO/CONVENZIONE)." sqref="E23">
      <formula1>0</formula1>
    </dataValidation>
    <dataValidation type="whole" operator="greaterThanOrEqual" allowBlank="1" showInputMessage="1" showErrorMessage="1" prompt="INDICARE IL NUMERO DI POSTI IN ASILO NIDO  A TITOLARITA' PUBBLICA GESTITI ATTRAVERSO AFFIDAMENTO A TERZI (APPALTO/CONVENZIONE)." sqref="E31">
      <formula1>0</formula1>
    </dataValidation>
    <dataValidation type="whole" operator="greaterThanOrEqual" allowBlank="1" showInputMessage="1" showErrorMessage="1" prompt="INDICARE IL NUMERO DI EDUCATORI O OPERATORI SOCIOEDUCATIVI IMPIEGATI NEI NIDI NEI QUALI, NEL CORSO DEL 2010, VI E' STATO L'ACCESSO DI UTENTI ATTRAVERSO L'ACQUISTO DI PRESTAZIONI/PAGAMENTO RETTE" sqref="E45">
      <formula1>0</formula1>
    </dataValidation>
    <dataValidation type="decimal" operator="greaterThanOrEqual" allowBlank="1" showInputMessage="1" prompt="INDICARE LA QUOTA DI COMPARTECIPAZIONE AL SERVIZIO DA PARTE DELL'UTENZA" sqref="E65">
      <formula1>0</formula1>
    </dataValidation>
    <dataValidation type="list" operator="greaterThanOrEqual" allowBlank="1" showInputMessage="1" showErrorMessage="1" prompt="SPECIFICARE SE E' PREVISTA COMPARTECIPAZIONE DA PARTE DELL'UTENZA" sqref="E63">
      <formula1>'ASILO NIDO'!$A$2:$B$2</formula1>
    </dataValidation>
    <dataValidation type="whole" operator="greaterThanOrEqual" allowBlank="1" showInputMessage="1" showErrorMessage="1" prompt="SOMMA AUTOMATICA" sqref="E64">
      <formula1>0</formula1>
    </dataValidation>
    <dataValidation allowBlank="1" showErrorMessage="1" sqref="G63:S65"/>
    <dataValidation type="whole" operator="greaterThanOrEqual" allowBlank="1" showInputMessage="1" showErrorMessage="1" prompt="INDICARE IL NUMERO DI UTENTI CHE HANNO RINUNCIATO AL SERVIZIO NEL CORSO DEL 2010. PER RINUNCE SI INTENDANO LE SOLE RINUNCE DA PARTE DEI CITTADINI A SEGUITO DI DOMANDA ACCOLTA, QUINDI PRIMA DELL'EROGAZIONE/ATTIVAZIONE DEL SERVIZIO." sqref="E10">
      <formula1>0</formula1>
    </dataValidation>
    <dataValidation errorStyle="warning" type="custom" allowBlank="1" showInputMessage="1" showErrorMessage="1" error="VERIFICARE MANCATA CORRISPONDENZA FRA N. DI DOMANDE ACCOLTE E N. DI BAMBINI ACCOLTI" sqref="E19">
      <formula1>('ASILO NIDO'!#REF!=TRUE)</formula1>
    </dataValidation>
    <dataValidation type="decimal" operator="greaterThanOrEqual" allowBlank="1" showInputMessage="1" showErrorMessage="1" prompt="INDICARE IL COSTO PER IL PERSONALE SOSTENUTO NEL 2010 PER LE STRUTTURE IN GESTIONE DIRETTA IN ECONOMIA" sqref="E51">
      <formula1>0</formula1>
    </dataValidation>
    <dataValidation allowBlank="1" showInputMessage="1" showErrorMessage="1" prompt="SOMMA AUTOMATICA" sqref="E55 E61"/>
    <dataValidation type="whole" operator="greaterThanOrEqual" allowBlank="1" showInputMessage="1" showErrorMessage="1" prompt="INDICARE IL NUMERO DI GIORNI DI APERTURA A SETTIMANA DELLE STRUTTURE NEL CORSO DEL 2010" sqref="E37">
      <formula1>0</formula1>
    </dataValidation>
    <dataValidation type="whole" operator="greaterThanOrEqual" allowBlank="1" showInputMessage="1" showErrorMessage="1" prompt="INDICARE IL NUMERO DI ORE DI APERTURA AL GIORNO" sqref="E39">
      <formula1>0</formula1>
    </dataValidation>
  </dataValidations>
  <printOptions/>
  <pageMargins left="0.3937007874015748" right="0.3937007874015748" top="0.3937007874015748" bottom="0.3937007874015748" header="0.5118110236220472" footer="0.5118110236220472"/>
  <pageSetup horizontalDpi="600" verticalDpi="600" orientation="landscape" paperSize="8" scale="95" r:id="rId1"/>
  <rowBreaks count="1" manualBreakCount="1">
    <brk id="40" max="16" man="1"/>
  </rowBreaks>
</worksheet>
</file>

<file path=xl/worksheets/sheet7.xml><?xml version="1.0" encoding="utf-8"?>
<worksheet xmlns="http://schemas.openxmlformats.org/spreadsheetml/2006/main" xmlns:r="http://schemas.openxmlformats.org/officeDocument/2006/relationships">
  <dimension ref="A1:X121"/>
  <sheetViews>
    <sheetView showGridLines="0" zoomScale="70" zoomScaleNormal="70" zoomScalePageLayoutView="0" workbookViewId="0" topLeftCell="A1">
      <pane ySplit="2" topLeftCell="BM3" activePane="bottomLeft" state="frozen"/>
      <selection pane="topLeft" activeCell="Q29" sqref="Q29"/>
      <selection pane="bottomLeft" activeCell="A69" sqref="A69:A77"/>
    </sheetView>
  </sheetViews>
  <sheetFormatPr defaultColWidth="9.140625" defaultRowHeight="12.75"/>
  <cols>
    <col min="1" max="1" width="6.7109375" style="256" customWidth="1"/>
    <col min="2" max="2" width="2.00390625" style="10" customWidth="1"/>
    <col min="3" max="3" width="35.421875" style="40" customWidth="1"/>
    <col min="4" max="4" width="2.28125" style="10" customWidth="1"/>
    <col min="5" max="5" width="16.140625" style="10" customWidth="1"/>
    <col min="6" max="6" width="2.28125" style="10" customWidth="1"/>
    <col min="7" max="7" width="19.421875" style="10" customWidth="1"/>
    <col min="8" max="8" width="2.28125" style="10" customWidth="1"/>
    <col min="9" max="9" width="16.140625" style="10" customWidth="1"/>
    <col min="10" max="10" width="2.28125" style="10" customWidth="1"/>
    <col min="11" max="11" width="16.140625" style="10" customWidth="1"/>
    <col min="12" max="12" width="2.28125" style="10" customWidth="1"/>
    <col min="13" max="13" width="16.140625" style="10" customWidth="1"/>
    <col min="14" max="14" width="2.28125" style="10" customWidth="1"/>
    <col min="15" max="15" width="17.00390625" style="10" customWidth="1"/>
    <col min="16" max="16" width="2.28125" style="10" customWidth="1"/>
    <col min="17" max="17" width="15.421875" style="10" customWidth="1"/>
    <col min="18" max="18" width="2.28125" style="10" customWidth="1"/>
    <col min="19" max="19" width="15.421875" style="10" customWidth="1"/>
    <col min="20" max="20" width="13.00390625" style="10" customWidth="1"/>
    <col min="21" max="21" width="1.28515625" style="10" customWidth="1"/>
    <col min="22" max="22" width="13.00390625" style="10" customWidth="1"/>
    <col min="23" max="23" width="1.421875" style="10" customWidth="1"/>
    <col min="24" max="24" width="13.421875" style="10" customWidth="1"/>
    <col min="25" max="25" width="1.28515625" style="10" customWidth="1"/>
    <col min="26" max="26" width="12.140625" style="10" customWidth="1"/>
    <col min="27" max="28" width="1.28515625" style="10" customWidth="1"/>
    <col min="29" max="29" width="9.421875" style="10" customWidth="1"/>
    <col min="30" max="30" width="1.28515625" style="10" customWidth="1"/>
    <col min="31" max="31" width="11.28125" style="10" customWidth="1"/>
    <col min="32" max="32" width="0.85546875" style="10" customWidth="1"/>
    <col min="33" max="33" width="12.28125" style="10" customWidth="1"/>
    <col min="34" max="34" width="1.28515625" style="10" customWidth="1"/>
    <col min="35" max="35" width="12.00390625" style="10" customWidth="1"/>
    <col min="36" max="36" width="1.28515625" style="10" customWidth="1"/>
    <col min="37" max="37" width="11.00390625" style="10" customWidth="1"/>
    <col min="38" max="38" width="1.28515625" style="10" customWidth="1"/>
    <col min="39" max="39" width="13.421875" style="10" customWidth="1"/>
    <col min="40" max="40" width="1.28515625" style="10" customWidth="1"/>
    <col min="41" max="41" width="13.00390625" style="10" customWidth="1"/>
    <col min="42" max="42" width="1.28515625" style="10" customWidth="1"/>
    <col min="43" max="43" width="12.00390625" style="10" customWidth="1"/>
    <col min="44" max="44" width="1.28515625" style="10" customWidth="1"/>
    <col min="45" max="45" width="12.00390625" style="10" customWidth="1"/>
    <col min="46" max="46" width="2.28125" style="10" customWidth="1"/>
    <col min="47" max="47" width="13.00390625" style="10" customWidth="1"/>
    <col min="48" max="48" width="2.8515625" style="10" customWidth="1"/>
    <col min="49" max="49" width="12.8515625" style="10" customWidth="1"/>
    <col min="50" max="50" width="1.421875" style="10" customWidth="1"/>
    <col min="51" max="51" width="18.421875" style="10" customWidth="1"/>
    <col min="52" max="52" width="1.421875" style="10" customWidth="1"/>
    <col min="53" max="53" width="12.8515625" style="10" customWidth="1"/>
    <col min="54" max="54" width="1.421875" style="10" customWidth="1"/>
    <col min="55" max="55" width="14.140625" style="10" customWidth="1"/>
    <col min="56" max="56" width="1.28515625" style="10" customWidth="1"/>
    <col min="57" max="57" width="12.00390625" style="10" customWidth="1"/>
    <col min="58" max="58" width="1.28515625" style="10" customWidth="1"/>
    <col min="59" max="59" width="15.7109375" style="10" customWidth="1"/>
    <col min="60" max="61" width="1.28515625" style="10" customWidth="1"/>
    <col min="62" max="62" width="13.421875" style="10" customWidth="1"/>
    <col min="63" max="63" width="1.28515625" style="10" customWidth="1"/>
    <col min="64" max="64" width="13.421875" style="10" customWidth="1"/>
    <col min="65" max="65" width="1.28515625" style="10" customWidth="1"/>
    <col min="66" max="66" width="13.421875" style="10" customWidth="1"/>
    <col min="67" max="16384" width="9.140625" style="10" customWidth="1"/>
  </cols>
  <sheetData>
    <row r="1" spans="1:6" ht="15">
      <c r="A1" s="128"/>
      <c r="B1" s="120"/>
      <c r="C1" s="131"/>
      <c r="D1" s="120"/>
      <c r="E1" s="25"/>
      <c r="F1" s="120"/>
    </row>
    <row r="2" spans="1:19" s="77" customFormat="1" ht="60">
      <c r="A2" s="128" t="s">
        <v>183</v>
      </c>
      <c r="B2" s="132" t="s">
        <v>182</v>
      </c>
      <c r="C2" s="252"/>
      <c r="D2" s="132"/>
      <c r="E2" s="80" t="s">
        <v>73</v>
      </c>
      <c r="F2" s="132"/>
      <c r="G2" s="80" t="s">
        <v>34</v>
      </c>
      <c r="H2" s="83"/>
      <c r="I2" s="49" t="s">
        <v>74</v>
      </c>
      <c r="J2" s="83"/>
      <c r="K2" s="49" t="s">
        <v>0</v>
      </c>
      <c r="L2" s="83"/>
      <c r="M2" s="49" t="s">
        <v>2</v>
      </c>
      <c r="N2" s="81"/>
      <c r="O2" s="49" t="s">
        <v>199</v>
      </c>
      <c r="P2" s="83"/>
      <c r="Q2" s="49" t="s">
        <v>186</v>
      </c>
      <c r="S2" s="49" t="s">
        <v>35</v>
      </c>
    </row>
    <row r="3" spans="1:14" s="201" customFormat="1" ht="15.75">
      <c r="A3" s="256"/>
      <c r="B3" s="272"/>
      <c r="C3" s="273"/>
      <c r="D3" s="274"/>
      <c r="E3" s="274"/>
      <c r="G3" s="274"/>
      <c r="I3" s="274"/>
      <c r="K3" s="274"/>
      <c r="L3" s="274"/>
      <c r="M3" s="274"/>
      <c r="N3" s="275"/>
    </row>
    <row r="4" spans="1:19" ht="16.5" customHeight="1">
      <c r="A4" s="358" t="s">
        <v>3</v>
      </c>
      <c r="B4" s="71"/>
      <c r="C4" s="21" t="s">
        <v>60</v>
      </c>
      <c r="E4" s="72">
        <v>4</v>
      </c>
      <c r="G4" s="72"/>
      <c r="I4" s="72">
        <v>10</v>
      </c>
      <c r="K4" s="72"/>
      <c r="M4" s="72"/>
      <c r="O4" s="241"/>
      <c r="Q4" s="72"/>
      <c r="S4" s="72">
        <v>9</v>
      </c>
    </row>
    <row r="5" spans="1:19" ht="15.75">
      <c r="A5" s="358"/>
      <c r="B5" s="71"/>
      <c r="C5" s="18"/>
      <c r="E5" s="19"/>
      <c r="G5" s="19"/>
      <c r="I5" s="19"/>
      <c r="K5" s="19"/>
      <c r="M5" s="19"/>
      <c r="O5" s="235"/>
      <c r="Q5" s="19"/>
      <c r="S5" s="19"/>
    </row>
    <row r="6" spans="1:19" ht="16.5" customHeight="1">
      <c r="A6" s="358"/>
      <c r="B6" s="71"/>
      <c r="C6" s="21" t="s">
        <v>86</v>
      </c>
      <c r="E6" s="72">
        <v>0</v>
      </c>
      <c r="G6" s="72"/>
      <c r="I6" s="72">
        <v>0</v>
      </c>
      <c r="K6" s="72"/>
      <c r="M6" s="72"/>
      <c r="O6" s="241"/>
      <c r="Q6" s="72"/>
      <c r="S6" s="72">
        <v>0</v>
      </c>
    </row>
    <row r="7" spans="1:19" ht="15.75">
      <c r="A7" s="358"/>
      <c r="B7" s="71"/>
      <c r="C7" s="18"/>
      <c r="E7" s="19"/>
      <c r="G7" s="19"/>
      <c r="I7" s="19"/>
      <c r="K7" s="19"/>
      <c r="M7" s="19"/>
      <c r="O7" s="235"/>
      <c r="Q7" s="19"/>
      <c r="S7" s="19"/>
    </row>
    <row r="8" spans="1:19" ht="15.75">
      <c r="A8" s="358"/>
      <c r="B8" s="71"/>
      <c r="C8" s="21" t="s">
        <v>106</v>
      </c>
      <c r="E8" s="20">
        <v>0</v>
      </c>
      <c r="G8" s="20"/>
      <c r="I8" s="20">
        <v>0</v>
      </c>
      <c r="K8" s="20"/>
      <c r="M8" s="20"/>
      <c r="O8" s="45"/>
      <c r="Q8" s="20"/>
      <c r="S8" s="20">
        <v>0</v>
      </c>
    </row>
    <row r="9" spans="1:19" ht="15.75">
      <c r="A9" s="358"/>
      <c r="B9" s="71"/>
      <c r="C9" s="18"/>
      <c r="E9" s="19"/>
      <c r="G9" s="19"/>
      <c r="I9" s="19"/>
      <c r="K9" s="19"/>
      <c r="M9" s="19"/>
      <c r="O9" s="235"/>
      <c r="Q9" s="19"/>
      <c r="S9" s="19"/>
    </row>
    <row r="10" spans="1:19" ht="15.75">
      <c r="A10" s="358"/>
      <c r="B10" s="71"/>
      <c r="C10" s="21" t="s">
        <v>47</v>
      </c>
      <c r="E10" s="156">
        <v>0</v>
      </c>
      <c r="G10" s="156"/>
      <c r="I10" s="156">
        <v>0</v>
      </c>
      <c r="K10" s="156"/>
      <c r="M10" s="156"/>
      <c r="O10" s="45"/>
      <c r="Q10" s="156"/>
      <c r="S10" s="156">
        <v>0</v>
      </c>
    </row>
    <row r="11" spans="1:19" ht="15.75">
      <c r="A11" s="265"/>
      <c r="B11" s="71"/>
      <c r="C11" s="18"/>
      <c r="E11" s="19"/>
      <c r="G11" s="19"/>
      <c r="I11" s="19"/>
      <c r="K11" s="19"/>
      <c r="M11" s="19"/>
      <c r="O11" s="19"/>
      <c r="Q11" s="19"/>
      <c r="S11" s="19"/>
    </row>
    <row r="12" spans="1:19" ht="33.75" customHeight="1">
      <c r="A12" s="359" t="s">
        <v>76</v>
      </c>
      <c r="B12" s="71"/>
      <c r="C12" s="21" t="s">
        <v>242</v>
      </c>
      <c r="E12" s="20">
        <v>0</v>
      </c>
      <c r="G12" s="20"/>
      <c r="I12" s="20">
        <v>0</v>
      </c>
      <c r="K12" s="20"/>
      <c r="M12" s="20"/>
      <c r="O12" s="20"/>
      <c r="Q12" s="20"/>
      <c r="S12" s="20"/>
    </row>
    <row r="13" spans="1:19" ht="15.75">
      <c r="A13" s="359"/>
      <c r="B13" s="71"/>
      <c r="C13" s="24"/>
      <c r="E13" s="19"/>
      <c r="G13" s="19"/>
      <c r="I13" s="19"/>
      <c r="K13" s="19"/>
      <c r="M13" s="19"/>
      <c r="O13" s="19"/>
      <c r="Q13" s="19"/>
      <c r="S13" s="19"/>
    </row>
    <row r="14" spans="1:19" ht="30">
      <c r="A14" s="359"/>
      <c r="B14" s="71"/>
      <c r="C14" s="21" t="s">
        <v>243</v>
      </c>
      <c r="E14" s="20">
        <v>0</v>
      </c>
      <c r="G14" s="20"/>
      <c r="I14" s="20">
        <v>0</v>
      </c>
      <c r="K14" s="20"/>
      <c r="M14" s="20"/>
      <c r="O14" s="20"/>
      <c r="Q14" s="20"/>
      <c r="S14" s="20"/>
    </row>
    <row r="15" spans="1:19" ht="15.75">
      <c r="A15" s="359"/>
      <c r="B15" s="71"/>
      <c r="C15" s="24"/>
      <c r="E15" s="19"/>
      <c r="G15" s="19"/>
      <c r="I15" s="19"/>
      <c r="K15" s="19"/>
      <c r="M15" s="19"/>
      <c r="O15" s="19"/>
      <c r="Q15" s="19"/>
      <c r="S15" s="19"/>
    </row>
    <row r="16" spans="1:19" ht="48" customHeight="1">
      <c r="A16" s="359"/>
      <c r="B16" s="71"/>
      <c r="C16" s="21" t="s">
        <v>244</v>
      </c>
      <c r="E16" s="20">
        <v>4</v>
      </c>
      <c r="G16" s="20"/>
      <c r="I16" s="20">
        <v>0</v>
      </c>
      <c r="K16" s="20"/>
      <c r="M16" s="20"/>
      <c r="O16" s="20">
        <v>11</v>
      </c>
      <c r="Q16" s="20"/>
      <c r="S16" s="20">
        <v>9</v>
      </c>
    </row>
    <row r="17" spans="1:19" ht="15.75">
      <c r="A17" s="359"/>
      <c r="B17" s="71"/>
      <c r="C17" s="24"/>
      <c r="E17" s="19"/>
      <c r="G17" s="19"/>
      <c r="I17" s="19"/>
      <c r="K17" s="19"/>
      <c r="M17" s="19"/>
      <c r="O17" s="19"/>
      <c r="Q17" s="19"/>
      <c r="S17" s="19"/>
    </row>
    <row r="18" spans="1:19" ht="15.75" hidden="1">
      <c r="A18" s="359"/>
      <c r="B18" s="71"/>
      <c r="C18" s="24"/>
      <c r="E18" s="19" t="b">
        <f>IF(((E19+E8)&gt;(E4-E6-E10)),FALSE,(IF(((E19+E8)&lt;(E4-E6-E10)),FALSE,TRUE)))</f>
        <v>1</v>
      </c>
      <c r="G18" s="19" t="b">
        <f>IF(((G19+G8)&gt;(G4-G6-G10)),FALSE,(IF(((G19+G8)&lt;(G4-G6-G10)),FALSE,TRUE)))</f>
        <v>1</v>
      </c>
      <c r="I18" s="19" t="b">
        <f>IF(((I19+I8)&gt;(I4-I6-I10)),FALSE,(IF(((I19+I8)&lt;(I4-I6-I10)),FALSE,TRUE)))</f>
        <v>0</v>
      </c>
      <c r="K18" s="19" t="b">
        <f>IF(((K19+K8)&gt;(K4-K6-K10)),FALSE,(IF(((K19+K8)&lt;(K4-K6-K10)),FALSE,TRUE)))</f>
        <v>1</v>
      </c>
      <c r="M18" s="19" t="b">
        <f>IF(((M19+M8)&gt;(M4-M6-M10)),FALSE,(IF(((M19+M8)&lt;(M4-M6-M10)),FALSE,TRUE)))</f>
        <v>1</v>
      </c>
      <c r="O18" s="19"/>
      <c r="Q18" s="19" t="b">
        <f>IF(((Q19+Q8)&gt;(Q4-Q6-Q10)),FALSE,(IF(((Q19+Q8)&lt;(Q4-Q6-Q10)),FALSE,TRUE)))</f>
        <v>1</v>
      </c>
      <c r="S18" s="19" t="b">
        <f>IF(((S19+S8)&gt;(S4-S6-S10)),FALSE,(IF(((S19+S8)&lt;(S4-S6-S10)),FALSE,TRUE)))</f>
        <v>1</v>
      </c>
    </row>
    <row r="19" spans="1:20" ht="75">
      <c r="A19" s="359"/>
      <c r="B19" s="16"/>
      <c r="C19" s="22" t="s">
        <v>249</v>
      </c>
      <c r="E19" s="251">
        <f>E12+E14+E16</f>
        <v>4</v>
      </c>
      <c r="F19" s="56"/>
      <c r="G19" s="251">
        <f>G12+G14+G16</f>
        <v>0</v>
      </c>
      <c r="H19" s="56"/>
      <c r="I19" s="251">
        <f>I12+I14+I16</f>
        <v>0</v>
      </c>
      <c r="J19" s="56"/>
      <c r="K19" s="251">
        <f>K12+K14+K16</f>
        <v>0</v>
      </c>
      <c r="L19" s="56"/>
      <c r="M19" s="251">
        <f>M12+M14+M16</f>
        <v>0</v>
      </c>
      <c r="N19" s="56"/>
      <c r="O19" s="74">
        <f>O12+O14+O16</f>
        <v>11</v>
      </c>
      <c r="P19" s="56"/>
      <c r="Q19" s="251">
        <f>Q12+Q14+Q16</f>
        <v>0</v>
      </c>
      <c r="R19" s="56"/>
      <c r="S19" s="251">
        <f>S12+S14+S16</f>
        <v>9</v>
      </c>
      <c r="T19" s="56"/>
    </row>
    <row r="20" spans="1:19" ht="15.75">
      <c r="A20" s="359"/>
      <c r="B20" s="16"/>
      <c r="C20" s="18"/>
      <c r="E20" s="19"/>
      <c r="G20" s="19"/>
      <c r="I20" s="19"/>
      <c r="K20" s="19"/>
      <c r="M20" s="19"/>
      <c r="O20" s="19"/>
      <c r="Q20" s="19"/>
      <c r="S20" s="19"/>
    </row>
    <row r="21" spans="1:19" ht="30">
      <c r="A21" s="359"/>
      <c r="B21" s="71"/>
      <c r="C21" s="21" t="s">
        <v>231</v>
      </c>
      <c r="E21" s="45"/>
      <c r="F21" s="75"/>
      <c r="G21" s="45"/>
      <c r="H21" s="45"/>
      <c r="I21" s="45"/>
      <c r="J21" s="45"/>
      <c r="K21" s="45"/>
      <c r="L21" s="45"/>
      <c r="M21" s="45"/>
      <c r="O21" s="20"/>
      <c r="Q21" s="45"/>
      <c r="S21" s="45"/>
    </row>
    <row r="22" spans="1:19" ht="15.75">
      <c r="A22" s="359"/>
      <c r="B22" s="71"/>
      <c r="C22" s="24"/>
      <c r="E22" s="19"/>
      <c r="G22" s="19"/>
      <c r="I22" s="19"/>
      <c r="K22" s="19"/>
      <c r="M22" s="19"/>
      <c r="O22" s="19"/>
      <c r="Q22" s="19"/>
      <c r="S22" s="19"/>
    </row>
    <row r="23" spans="1:19" ht="30">
      <c r="A23" s="359"/>
      <c r="B23" s="71"/>
      <c r="C23" s="21" t="s">
        <v>232</v>
      </c>
      <c r="E23" s="45"/>
      <c r="F23" s="75"/>
      <c r="G23" s="45"/>
      <c r="H23" s="45"/>
      <c r="I23" s="45"/>
      <c r="J23" s="45"/>
      <c r="K23" s="45"/>
      <c r="L23" s="45"/>
      <c r="M23" s="45"/>
      <c r="O23" s="20"/>
      <c r="Q23" s="45"/>
      <c r="S23" s="45"/>
    </row>
    <row r="24" spans="1:19" ht="15.75">
      <c r="A24" s="359"/>
      <c r="B24" s="71"/>
      <c r="C24" s="24"/>
      <c r="E24" s="19"/>
      <c r="G24" s="19"/>
      <c r="I24" s="19"/>
      <c r="K24" s="19"/>
      <c r="M24" s="19"/>
      <c r="O24" s="19"/>
      <c r="Q24" s="19"/>
      <c r="S24" s="19"/>
    </row>
    <row r="25" spans="1:19" ht="15.75">
      <c r="A25" s="359"/>
      <c r="B25" s="71"/>
      <c r="C25" s="21" t="s">
        <v>149</v>
      </c>
      <c r="E25" s="20"/>
      <c r="G25" s="20"/>
      <c r="I25" s="20">
        <v>0</v>
      </c>
      <c r="K25" s="20"/>
      <c r="M25" s="20"/>
      <c r="O25" s="20"/>
      <c r="Q25" s="20"/>
      <c r="S25" s="20"/>
    </row>
    <row r="26" spans="1:19" ht="15.75">
      <c r="A26" s="359"/>
      <c r="B26" s="71"/>
      <c r="C26" s="18"/>
      <c r="E26" s="19"/>
      <c r="G26" s="19"/>
      <c r="I26" s="19"/>
      <c r="K26" s="19"/>
      <c r="M26" s="19"/>
      <c r="O26" s="19"/>
      <c r="Q26" s="19"/>
      <c r="S26" s="19"/>
    </row>
    <row r="27" spans="1:19" ht="15.75">
      <c r="A27" s="359"/>
      <c r="B27" s="71"/>
      <c r="C27" s="21" t="s">
        <v>245</v>
      </c>
      <c r="E27" s="20"/>
      <c r="G27" s="20"/>
      <c r="I27" s="20"/>
      <c r="K27" s="20"/>
      <c r="M27" s="20"/>
      <c r="O27" s="20"/>
      <c r="Q27" s="20"/>
      <c r="S27" s="20"/>
    </row>
    <row r="28" spans="1:19" ht="15.75">
      <c r="A28" s="359"/>
      <c r="B28" s="16"/>
      <c r="C28" s="18"/>
      <c r="E28" s="25"/>
      <c r="G28" s="25"/>
      <c r="I28" s="25"/>
      <c r="K28" s="25"/>
      <c r="M28" s="25"/>
      <c r="O28" s="25"/>
      <c r="Q28" s="25"/>
      <c r="S28" s="25"/>
    </row>
    <row r="29" spans="1:19" ht="33.75" customHeight="1">
      <c r="A29" s="359"/>
      <c r="B29" s="71"/>
      <c r="C29" s="21" t="s">
        <v>161</v>
      </c>
      <c r="E29" s="20">
        <v>1</v>
      </c>
      <c r="G29" s="20"/>
      <c r="I29" s="20">
        <v>4</v>
      </c>
      <c r="K29" s="20"/>
      <c r="M29" s="20"/>
      <c r="O29" s="20">
        <v>9</v>
      </c>
      <c r="Q29" s="20"/>
      <c r="S29" s="20">
        <v>3</v>
      </c>
    </row>
    <row r="30" spans="1:19" ht="15.75">
      <c r="A30" s="359"/>
      <c r="B30" s="16"/>
      <c r="C30" s="18"/>
      <c r="E30" s="25"/>
      <c r="G30" s="25"/>
      <c r="I30" s="25"/>
      <c r="K30" s="25"/>
      <c r="M30" s="25"/>
      <c r="O30" s="25"/>
      <c r="Q30" s="25"/>
      <c r="S30" s="25"/>
    </row>
    <row r="31" spans="1:19" ht="15.75">
      <c r="A31" s="359"/>
      <c r="B31" s="16"/>
      <c r="C31" s="22" t="s">
        <v>216</v>
      </c>
      <c r="E31" s="23">
        <f>E25+E27+E29</f>
        <v>1</v>
      </c>
      <c r="G31" s="23">
        <f>G25+G27+G29</f>
        <v>0</v>
      </c>
      <c r="I31" s="23">
        <f>I25+I27+I29</f>
        <v>4</v>
      </c>
      <c r="K31" s="23">
        <f>K25+K27+K29</f>
        <v>0</v>
      </c>
      <c r="M31" s="23">
        <f>M25+M27+M29</f>
        <v>0</v>
      </c>
      <c r="O31" s="23">
        <f>O25+O27+O29</f>
        <v>9</v>
      </c>
      <c r="Q31" s="23">
        <f>Q25+Q27+Q29</f>
        <v>0</v>
      </c>
      <c r="S31" s="23">
        <f>S25+S27+S29</f>
        <v>3</v>
      </c>
    </row>
    <row r="32" spans="1:19" ht="15.75">
      <c r="A32" s="359"/>
      <c r="B32" s="16"/>
      <c r="C32" s="18"/>
      <c r="E32" s="19"/>
      <c r="G32" s="19"/>
      <c r="I32" s="19"/>
      <c r="K32" s="19"/>
      <c r="M32" s="19"/>
      <c r="O32" s="19"/>
      <c r="Q32" s="19"/>
      <c r="S32" s="19"/>
    </row>
    <row r="33" spans="1:19" ht="30">
      <c r="A33" s="359"/>
      <c r="B33" s="71"/>
      <c r="C33" s="21" t="s">
        <v>133</v>
      </c>
      <c r="E33" s="20"/>
      <c r="G33" s="20"/>
      <c r="I33" s="20"/>
      <c r="K33" s="20"/>
      <c r="M33" s="20"/>
      <c r="O33" s="20"/>
      <c r="Q33" s="20"/>
      <c r="S33" s="20"/>
    </row>
    <row r="34" spans="1:19" ht="15.75">
      <c r="A34" s="359"/>
      <c r="B34" s="71"/>
      <c r="C34" s="18"/>
      <c r="E34" s="19"/>
      <c r="G34" s="19"/>
      <c r="I34" s="19"/>
      <c r="K34" s="19"/>
      <c r="M34" s="19"/>
      <c r="O34" s="19"/>
      <c r="Q34" s="19"/>
      <c r="S34" s="19"/>
    </row>
    <row r="35" spans="1:19" ht="15.75">
      <c r="A35" s="359"/>
      <c r="B35" s="71"/>
      <c r="C35" s="21" t="s">
        <v>142</v>
      </c>
      <c r="E35" s="20"/>
      <c r="G35" s="20"/>
      <c r="I35" s="20"/>
      <c r="K35" s="20"/>
      <c r="M35" s="20"/>
      <c r="O35" s="20"/>
      <c r="Q35" s="20"/>
      <c r="S35" s="20"/>
    </row>
    <row r="36" spans="1:19" ht="15.75">
      <c r="A36" s="359"/>
      <c r="B36" s="16"/>
      <c r="C36" s="18"/>
      <c r="E36" s="25"/>
      <c r="G36" s="25"/>
      <c r="I36" s="25"/>
      <c r="K36" s="25"/>
      <c r="M36" s="25"/>
      <c r="O36" s="25"/>
      <c r="Q36" s="25"/>
      <c r="S36" s="25"/>
    </row>
    <row r="37" spans="1:19" ht="33" customHeight="1">
      <c r="A37" s="359"/>
      <c r="B37" s="71"/>
      <c r="C37" s="21" t="s">
        <v>162</v>
      </c>
      <c r="E37" s="20">
        <v>4</v>
      </c>
      <c r="G37" s="20"/>
      <c r="I37" s="20"/>
      <c r="K37" s="20"/>
      <c r="M37" s="20"/>
      <c r="O37" s="20">
        <v>11</v>
      </c>
      <c r="Q37" s="20"/>
      <c r="S37" s="20">
        <v>9</v>
      </c>
    </row>
    <row r="38" spans="1:19" ht="15.75">
      <c r="A38" s="359"/>
      <c r="B38" s="16"/>
      <c r="C38" s="18"/>
      <c r="E38" s="25"/>
      <c r="G38" s="25"/>
      <c r="I38" s="25"/>
      <c r="K38" s="25"/>
      <c r="M38" s="25"/>
      <c r="O38" s="25"/>
      <c r="Q38" s="25"/>
      <c r="S38" s="25"/>
    </row>
    <row r="39" spans="1:19" ht="15.75">
      <c r="A39" s="359"/>
      <c r="B39" s="16"/>
      <c r="C39" s="22" t="s">
        <v>49</v>
      </c>
      <c r="E39" s="23">
        <f>E33+E35+E37</f>
        <v>4</v>
      </c>
      <c r="G39" s="23">
        <f>G33+G35+G37</f>
        <v>0</v>
      </c>
      <c r="I39" s="23">
        <f>I33+I35+I37</f>
        <v>0</v>
      </c>
      <c r="K39" s="23">
        <f>K33+K35+K37</f>
        <v>0</v>
      </c>
      <c r="M39" s="23">
        <f>M33+M35+M37</f>
        <v>0</v>
      </c>
      <c r="O39" s="23">
        <f>O33+O35+O37</f>
        <v>11</v>
      </c>
      <c r="Q39" s="23">
        <f>Q33+Q35+Q37</f>
        <v>0</v>
      </c>
      <c r="S39" s="23">
        <f>S33+S35+S37</f>
        <v>9</v>
      </c>
    </row>
    <row r="40" spans="1:19" ht="15.75">
      <c r="A40" s="359"/>
      <c r="B40" s="16"/>
      <c r="C40" s="18"/>
      <c r="E40" s="25"/>
      <c r="G40" s="25"/>
      <c r="I40" s="25"/>
      <c r="K40" s="25"/>
      <c r="M40" s="25"/>
      <c r="O40" s="25"/>
      <c r="Q40" s="25"/>
      <c r="S40" s="25"/>
    </row>
    <row r="41" spans="1:19" ht="15.75">
      <c r="A41" s="359"/>
      <c r="B41" s="16"/>
      <c r="C41" s="21" t="s">
        <v>51</v>
      </c>
      <c r="E41" s="20"/>
      <c r="G41" s="20"/>
      <c r="I41" s="20"/>
      <c r="K41" s="20"/>
      <c r="M41" s="20"/>
      <c r="O41" s="20"/>
      <c r="Q41" s="20"/>
      <c r="S41" s="20"/>
    </row>
    <row r="42" spans="1:19" ht="15.75">
      <c r="A42" s="270"/>
      <c r="B42" s="16"/>
      <c r="C42" s="18"/>
      <c r="E42" s="25"/>
      <c r="G42" s="25"/>
      <c r="I42" s="25"/>
      <c r="K42" s="25"/>
      <c r="M42" s="25"/>
      <c r="O42" s="25"/>
      <c r="Q42" s="25"/>
      <c r="S42" s="25"/>
    </row>
    <row r="43" spans="1:19" ht="30">
      <c r="A43" s="357" t="s">
        <v>104</v>
      </c>
      <c r="B43" s="16"/>
      <c r="C43" s="21" t="s">
        <v>63</v>
      </c>
      <c r="D43" s="19"/>
      <c r="E43" s="20"/>
      <c r="G43" s="20"/>
      <c r="I43" s="20"/>
      <c r="K43" s="20"/>
      <c r="O43" s="45"/>
      <c r="Q43" s="45"/>
      <c r="S43" s="20"/>
    </row>
    <row r="44" spans="1:19" ht="15.75">
      <c r="A44" s="357"/>
      <c r="B44" s="16"/>
      <c r="C44" s="70"/>
      <c r="D44" s="19"/>
      <c r="E44" s="19"/>
      <c r="G44" s="19"/>
      <c r="I44" s="19"/>
      <c r="K44" s="19"/>
      <c r="M44" s="19"/>
      <c r="O44" s="19"/>
      <c r="Q44" s="235"/>
      <c r="S44" s="19"/>
    </row>
    <row r="45" spans="1:19" ht="30">
      <c r="A45" s="357"/>
      <c r="B45" s="16"/>
      <c r="C45" s="21" t="s">
        <v>173</v>
      </c>
      <c r="E45" s="20" t="s">
        <v>183</v>
      </c>
      <c r="G45" s="20"/>
      <c r="I45" s="20"/>
      <c r="K45" s="20"/>
      <c r="M45" s="20"/>
      <c r="O45" s="45"/>
      <c r="Q45" s="45"/>
      <c r="R45" s="201"/>
      <c r="S45" s="20" t="s">
        <v>183</v>
      </c>
    </row>
    <row r="46" spans="1:19" ht="15.75">
      <c r="A46" s="357"/>
      <c r="B46" s="16"/>
      <c r="C46" s="18"/>
      <c r="E46" s="19"/>
      <c r="G46" s="19"/>
      <c r="I46" s="19"/>
      <c r="K46" s="19"/>
      <c r="M46" s="19"/>
      <c r="O46" s="19"/>
      <c r="Q46" s="19"/>
      <c r="S46" s="19"/>
    </row>
    <row r="47" spans="1:19" ht="45">
      <c r="A47" s="357"/>
      <c r="B47" s="16"/>
      <c r="C47" s="21" t="s">
        <v>163</v>
      </c>
      <c r="E47" s="20" t="s">
        <v>183</v>
      </c>
      <c r="G47" s="20"/>
      <c r="I47" s="20"/>
      <c r="K47" s="20"/>
      <c r="M47" s="20"/>
      <c r="O47" s="20" t="s">
        <v>183</v>
      </c>
      <c r="Q47" s="20"/>
      <c r="S47" s="20"/>
    </row>
    <row r="48" spans="1:19" ht="15.75">
      <c r="A48" s="357"/>
      <c r="B48" s="16"/>
      <c r="C48" s="18"/>
      <c r="E48" s="25"/>
      <c r="G48" s="25"/>
      <c r="I48" s="25"/>
      <c r="K48" s="25"/>
      <c r="M48" s="25"/>
      <c r="O48" s="25"/>
      <c r="Q48" s="25"/>
      <c r="S48" s="25"/>
    </row>
    <row r="49" spans="1:19" ht="30">
      <c r="A49" s="357"/>
      <c r="B49" s="16"/>
      <c r="C49" s="21" t="s">
        <v>77</v>
      </c>
      <c r="E49" s="20" t="s">
        <v>183</v>
      </c>
      <c r="G49" s="20"/>
      <c r="I49" s="20"/>
      <c r="K49" s="20"/>
      <c r="M49" s="20"/>
      <c r="O49" s="20" t="s">
        <v>183</v>
      </c>
      <c r="Q49" s="20"/>
      <c r="S49" s="20"/>
    </row>
    <row r="50" spans="1:19" ht="15.75">
      <c r="A50" s="357"/>
      <c r="B50" s="16"/>
      <c r="C50" s="18"/>
      <c r="E50" s="19"/>
      <c r="G50" s="19"/>
      <c r="I50" s="19"/>
      <c r="K50" s="19"/>
      <c r="M50" s="19"/>
      <c r="O50" s="19"/>
      <c r="Q50" s="19"/>
      <c r="S50" s="19"/>
    </row>
    <row r="51" spans="1:19" ht="35.25" customHeight="1">
      <c r="A51" s="357"/>
      <c r="B51" s="16"/>
      <c r="C51" s="21" t="s">
        <v>53</v>
      </c>
      <c r="E51" s="20"/>
      <c r="G51" s="20"/>
      <c r="I51" s="20"/>
      <c r="K51" s="20"/>
      <c r="M51" s="20"/>
      <c r="O51" s="20" t="s">
        <v>183</v>
      </c>
      <c r="Q51" s="20"/>
      <c r="S51" s="20"/>
    </row>
    <row r="52" spans="1:19" ht="15.75">
      <c r="A52" s="270"/>
      <c r="B52" s="16"/>
      <c r="C52" s="18"/>
      <c r="E52" s="25"/>
      <c r="G52" s="25"/>
      <c r="I52" s="25"/>
      <c r="K52" s="25"/>
      <c r="M52" s="25"/>
      <c r="O52" s="25"/>
      <c r="Q52" s="25"/>
      <c r="S52" s="25"/>
    </row>
    <row r="53" spans="1:19" ht="45">
      <c r="A53" s="364" t="s">
        <v>105</v>
      </c>
      <c r="B53" s="16"/>
      <c r="C53" s="21" t="s">
        <v>209</v>
      </c>
      <c r="E53" s="26"/>
      <c r="F53" s="27"/>
      <c r="G53" s="26"/>
      <c r="H53" s="27"/>
      <c r="I53" s="26"/>
      <c r="J53" s="27"/>
      <c r="K53" s="26"/>
      <c r="L53" s="27"/>
      <c r="M53" s="26"/>
      <c r="N53" s="27"/>
      <c r="O53" s="26"/>
      <c r="P53" s="27"/>
      <c r="Q53" s="26"/>
      <c r="S53" s="26"/>
    </row>
    <row r="54" spans="1:19" ht="15.75">
      <c r="A54" s="364"/>
      <c r="B54" s="16"/>
      <c r="C54" s="18"/>
      <c r="E54" s="27"/>
      <c r="F54" s="27"/>
      <c r="G54" s="27"/>
      <c r="H54" s="27"/>
      <c r="I54" s="27"/>
      <c r="J54" s="27"/>
      <c r="K54" s="27"/>
      <c r="L54" s="27"/>
      <c r="M54" s="27"/>
      <c r="N54" s="27"/>
      <c r="O54" s="27"/>
      <c r="P54" s="27"/>
      <c r="Q54" s="27"/>
      <c r="S54" s="27"/>
    </row>
    <row r="55" spans="1:19" ht="45">
      <c r="A55" s="364"/>
      <c r="B55" s="16"/>
      <c r="C55" s="21" t="s">
        <v>211</v>
      </c>
      <c r="E55" s="26"/>
      <c r="F55" s="27"/>
      <c r="G55" s="26"/>
      <c r="H55" s="27"/>
      <c r="I55" s="26"/>
      <c r="J55" s="27"/>
      <c r="K55" s="26"/>
      <c r="L55" s="27"/>
      <c r="M55" s="26"/>
      <c r="N55" s="27"/>
      <c r="O55" s="26"/>
      <c r="P55" s="27"/>
      <c r="Q55" s="26"/>
      <c r="S55" s="26"/>
    </row>
    <row r="56" spans="1:19" ht="15.75">
      <c r="A56" s="364"/>
      <c r="B56" s="16"/>
      <c r="C56" s="18"/>
      <c r="E56" s="28"/>
      <c r="F56" s="27"/>
      <c r="G56" s="28"/>
      <c r="H56" s="27"/>
      <c r="I56" s="28"/>
      <c r="J56" s="27"/>
      <c r="K56" s="28"/>
      <c r="L56" s="27"/>
      <c r="M56" s="28"/>
      <c r="N56" s="27"/>
      <c r="O56" s="28"/>
      <c r="P56" s="27"/>
      <c r="Q56" s="28"/>
      <c r="S56" s="28"/>
    </row>
    <row r="57" spans="1:19" ht="29.25">
      <c r="A57" s="364"/>
      <c r="B57" s="16"/>
      <c r="C57" s="22" t="s">
        <v>210</v>
      </c>
      <c r="E57" s="239">
        <f>E53+E55</f>
        <v>0</v>
      </c>
      <c r="F57" s="27"/>
      <c r="G57" s="239">
        <f>G53+G55</f>
        <v>0</v>
      </c>
      <c r="H57" s="27"/>
      <c r="I57" s="239">
        <f>I53+I55</f>
        <v>0</v>
      </c>
      <c r="J57" s="27"/>
      <c r="K57" s="239">
        <f>K53+K55</f>
        <v>0</v>
      </c>
      <c r="L57" s="27"/>
      <c r="M57" s="239">
        <f>M53+M55</f>
        <v>0</v>
      </c>
      <c r="N57" s="27"/>
      <c r="O57" s="239">
        <f>O53+O55</f>
        <v>0</v>
      </c>
      <c r="P57" s="27"/>
      <c r="Q57" s="239">
        <f>Q53+Q55</f>
        <v>0</v>
      </c>
      <c r="S57" s="239">
        <f>S53+S55</f>
        <v>0</v>
      </c>
    </row>
    <row r="58" spans="1:19" ht="15.75">
      <c r="A58" s="364"/>
      <c r="B58" s="16"/>
      <c r="C58" s="18"/>
      <c r="E58" s="28"/>
      <c r="F58" s="27"/>
      <c r="G58" s="28"/>
      <c r="H58" s="27"/>
      <c r="I58" s="28"/>
      <c r="J58" s="27"/>
      <c r="K58" s="28"/>
      <c r="L58" s="27"/>
      <c r="M58" s="28"/>
      <c r="N58" s="27"/>
      <c r="O58" s="28"/>
      <c r="P58" s="27"/>
      <c r="Q58" s="28"/>
      <c r="S58" s="28"/>
    </row>
    <row r="59" spans="1:19" ht="15.75">
      <c r="A59" s="364"/>
      <c r="B59" s="16"/>
      <c r="C59" s="21" t="s">
        <v>219</v>
      </c>
      <c r="E59" s="26"/>
      <c r="F59" s="27"/>
      <c r="G59" s="26"/>
      <c r="H59" s="27"/>
      <c r="I59" s="26"/>
      <c r="J59" s="27"/>
      <c r="K59" s="26"/>
      <c r="L59" s="27"/>
      <c r="M59" s="26"/>
      <c r="N59" s="27"/>
      <c r="O59" s="26"/>
      <c r="P59" s="27"/>
      <c r="Q59" s="26"/>
      <c r="S59" s="26"/>
    </row>
    <row r="60" spans="1:19" ht="15.75">
      <c r="A60" s="364"/>
      <c r="B60" s="16"/>
      <c r="C60" s="18"/>
      <c r="E60" s="28"/>
      <c r="F60" s="27"/>
      <c r="G60" s="28"/>
      <c r="H60" s="27"/>
      <c r="I60" s="28"/>
      <c r="J60" s="27"/>
      <c r="K60" s="28"/>
      <c r="L60" s="27"/>
      <c r="M60" s="28"/>
      <c r="N60" s="27"/>
      <c r="O60" s="28"/>
      <c r="P60" s="27"/>
      <c r="Q60" s="28"/>
      <c r="S60" s="28"/>
    </row>
    <row r="61" spans="1:19" ht="30">
      <c r="A61" s="364"/>
      <c r="B61" s="16"/>
      <c r="C61" s="21" t="s">
        <v>226</v>
      </c>
      <c r="E61" s="26">
        <v>13178.43</v>
      </c>
      <c r="F61" s="27"/>
      <c r="G61" s="26"/>
      <c r="H61" s="27"/>
      <c r="I61" s="26">
        <v>22410</v>
      </c>
      <c r="J61" s="27"/>
      <c r="K61" s="26"/>
      <c r="L61" s="27"/>
      <c r="M61" s="26"/>
      <c r="N61" s="27"/>
      <c r="O61" s="26">
        <v>45000</v>
      </c>
      <c r="P61" s="27"/>
      <c r="Q61" s="26"/>
      <c r="S61" s="26">
        <v>25222.5</v>
      </c>
    </row>
    <row r="62" spans="1:19" ht="15.75">
      <c r="A62" s="364"/>
      <c r="B62" s="16"/>
      <c r="C62" s="73"/>
      <c r="E62" s="27"/>
      <c r="F62" s="27"/>
      <c r="G62" s="27"/>
      <c r="H62" s="27"/>
      <c r="I62" s="27"/>
      <c r="J62" s="27"/>
      <c r="K62" s="27"/>
      <c r="L62" s="27"/>
      <c r="M62" s="27"/>
      <c r="N62" s="27"/>
      <c r="O62" s="27"/>
      <c r="P62" s="27"/>
      <c r="Q62" s="27"/>
      <c r="S62" s="27"/>
    </row>
    <row r="63" spans="1:19" ht="15.75">
      <c r="A63" s="364"/>
      <c r="B63" s="16"/>
      <c r="C63" s="21" t="s">
        <v>225</v>
      </c>
      <c r="E63" s="239">
        <f>E57+E59+E61</f>
        <v>13178.43</v>
      </c>
      <c r="F63" s="27"/>
      <c r="G63" s="239">
        <f>G57+G59+G61</f>
        <v>0</v>
      </c>
      <c r="H63" s="27"/>
      <c r="I63" s="239">
        <f>I57+I59+I61</f>
        <v>22410</v>
      </c>
      <c r="J63" s="27"/>
      <c r="K63" s="239">
        <f>K57+K59+K61</f>
        <v>0</v>
      </c>
      <c r="L63" s="27"/>
      <c r="M63" s="239">
        <f>M53+M59+M61</f>
        <v>0</v>
      </c>
      <c r="N63" s="27"/>
      <c r="O63" s="239">
        <f>O57+O59+O61</f>
        <v>45000</v>
      </c>
      <c r="P63" s="27"/>
      <c r="Q63" s="239">
        <f>Q57+Q59+Q61</f>
        <v>0</v>
      </c>
      <c r="S63" s="239">
        <f>S57+S59+S61</f>
        <v>25222.5</v>
      </c>
    </row>
    <row r="64" spans="1:3" ht="15.75">
      <c r="A64" s="364"/>
      <c r="B64" s="16"/>
      <c r="C64" s="18"/>
    </row>
    <row r="65" spans="1:19" ht="15.75">
      <c r="A65" s="364"/>
      <c r="B65" s="16"/>
      <c r="C65" s="21" t="s">
        <v>62</v>
      </c>
      <c r="E65" s="20"/>
      <c r="G65" s="20"/>
      <c r="I65" s="20"/>
      <c r="K65" s="20"/>
      <c r="M65" s="45"/>
      <c r="O65" s="45"/>
      <c r="Q65" s="45"/>
      <c r="S65" s="20" t="s">
        <v>183</v>
      </c>
    </row>
    <row r="66" spans="1:17" ht="15.75">
      <c r="A66" s="364"/>
      <c r="B66" s="16"/>
      <c r="C66" s="18"/>
      <c r="F66" s="25"/>
      <c r="M66" s="75"/>
      <c r="O66" s="75"/>
      <c r="Q66" s="75"/>
    </row>
    <row r="67" spans="1:19" ht="30">
      <c r="A67" s="364"/>
      <c r="B67" s="16"/>
      <c r="C67" s="21" t="s">
        <v>204</v>
      </c>
      <c r="E67" s="240">
        <v>0</v>
      </c>
      <c r="F67" s="28"/>
      <c r="G67" s="240">
        <v>0</v>
      </c>
      <c r="H67" s="27"/>
      <c r="I67" s="240">
        <v>0</v>
      </c>
      <c r="J67" s="200"/>
      <c r="K67" s="240">
        <v>0</v>
      </c>
      <c r="L67" s="27"/>
      <c r="M67" s="48"/>
      <c r="N67" s="27"/>
      <c r="O67" s="48"/>
      <c r="P67" s="27"/>
      <c r="Q67" s="48"/>
      <c r="S67" s="240">
        <v>0</v>
      </c>
    </row>
    <row r="68" spans="1:19" ht="15.75">
      <c r="A68" s="265"/>
      <c r="B68" s="16"/>
      <c r="C68" s="18"/>
      <c r="E68" s="19"/>
      <c r="G68" s="19"/>
      <c r="I68" s="19"/>
      <c r="K68" s="19"/>
      <c r="M68" s="19"/>
      <c r="O68" s="19"/>
      <c r="Q68" s="19"/>
      <c r="S68" s="19"/>
    </row>
    <row r="69" spans="1:19" ht="15.75">
      <c r="A69" s="357" t="s">
        <v>4</v>
      </c>
      <c r="B69" s="16"/>
      <c r="C69" s="21" t="s">
        <v>152</v>
      </c>
      <c r="E69" s="20">
        <f>E41/E19</f>
        <v>0</v>
      </c>
      <c r="G69" s="20" t="e">
        <f>G41/G19</f>
        <v>#DIV/0!</v>
      </c>
      <c r="I69" s="20" t="e">
        <f>I41/I19</f>
        <v>#DIV/0!</v>
      </c>
      <c r="K69" s="20" t="e">
        <f>K41/K19</f>
        <v>#DIV/0!</v>
      </c>
      <c r="M69" s="20" t="e">
        <f>M41/M19</f>
        <v>#DIV/0!</v>
      </c>
      <c r="O69" s="20">
        <f>O41/O19</f>
        <v>0</v>
      </c>
      <c r="Q69" s="20" t="e">
        <f>Q41/Q19</f>
        <v>#DIV/0!</v>
      </c>
      <c r="S69" s="20">
        <f>S41/S19</f>
        <v>0</v>
      </c>
    </row>
    <row r="70" spans="1:19" ht="15.75">
      <c r="A70" s="357"/>
      <c r="B70" s="16"/>
      <c r="C70" s="18"/>
      <c r="E70" s="19"/>
      <c r="G70" s="19"/>
      <c r="I70" s="19"/>
      <c r="K70" s="19"/>
      <c r="M70" s="19"/>
      <c r="O70" s="19"/>
      <c r="Q70" s="19"/>
      <c r="S70" s="19"/>
    </row>
    <row r="71" spans="1:19" ht="15.75">
      <c r="A71" s="357"/>
      <c r="B71" s="16"/>
      <c r="C71" s="21" t="s">
        <v>171</v>
      </c>
      <c r="E71" s="268">
        <f>E8/E4</f>
        <v>0</v>
      </c>
      <c r="F71" s="191"/>
      <c r="G71" s="268" t="e">
        <f>G8/G4</f>
        <v>#DIV/0!</v>
      </c>
      <c r="H71" s="191"/>
      <c r="I71" s="268">
        <f>I8/I4</f>
        <v>0</v>
      </c>
      <c r="J71" s="191"/>
      <c r="K71" s="268" t="e">
        <f>K8/K4</f>
        <v>#DIV/0!</v>
      </c>
      <c r="L71" s="191"/>
      <c r="M71" s="268" t="e">
        <f>M8/M4</f>
        <v>#DIV/0!</v>
      </c>
      <c r="N71" s="191"/>
      <c r="O71" s="268" t="e">
        <f>O8/O4</f>
        <v>#DIV/0!</v>
      </c>
      <c r="P71" s="191"/>
      <c r="Q71" s="268" t="e">
        <f>Q8/Q4</f>
        <v>#DIV/0!</v>
      </c>
      <c r="S71" s="268">
        <f>S8/S4</f>
        <v>0</v>
      </c>
    </row>
    <row r="72" spans="1:19" ht="15.75">
      <c r="A72" s="357"/>
      <c r="B72" s="16"/>
      <c r="C72" s="18"/>
      <c r="E72" s="19"/>
      <c r="G72" s="19"/>
      <c r="I72" s="19"/>
      <c r="K72" s="19"/>
      <c r="M72" s="19"/>
      <c r="O72" s="19"/>
      <c r="Q72" s="19"/>
      <c r="S72" s="19"/>
    </row>
    <row r="73" spans="1:19" ht="15.75">
      <c r="A73" s="357"/>
      <c r="B73" s="16"/>
      <c r="C73" s="21" t="s">
        <v>82</v>
      </c>
      <c r="E73" s="26">
        <f>E63/E19</f>
        <v>3294.6075</v>
      </c>
      <c r="F73" s="27"/>
      <c r="G73" s="26" t="e">
        <f>G63/G19</f>
        <v>#DIV/0!</v>
      </c>
      <c r="H73" s="27"/>
      <c r="I73" s="26" t="e">
        <f>I63/I19</f>
        <v>#DIV/0!</v>
      </c>
      <c r="J73" s="27"/>
      <c r="K73" s="26" t="e">
        <f>K63/K19</f>
        <v>#DIV/0!</v>
      </c>
      <c r="L73" s="27"/>
      <c r="M73" s="26" t="e">
        <f>M63/M19</f>
        <v>#DIV/0!</v>
      </c>
      <c r="N73" s="27"/>
      <c r="O73" s="26">
        <f>O63/O19</f>
        <v>4090.909090909091</v>
      </c>
      <c r="P73" s="27"/>
      <c r="Q73" s="26" t="e">
        <f>Q63/Q19</f>
        <v>#DIV/0!</v>
      </c>
      <c r="S73" s="26">
        <f>S63/S19</f>
        <v>2802.5</v>
      </c>
    </row>
    <row r="74" spans="1:19" ht="15.75">
      <c r="A74" s="357"/>
      <c r="B74" s="16"/>
      <c r="C74" s="18"/>
      <c r="E74" s="27"/>
      <c r="F74" s="27"/>
      <c r="G74" s="27"/>
      <c r="H74" s="27"/>
      <c r="I74" s="27"/>
      <c r="J74" s="27"/>
      <c r="K74" s="27"/>
      <c r="L74" s="27"/>
      <c r="M74" s="27"/>
      <c r="N74" s="27"/>
      <c r="O74" s="27"/>
      <c r="P74" s="27"/>
      <c r="Q74" s="27"/>
      <c r="S74" s="27"/>
    </row>
    <row r="75" spans="1:19" ht="15.75">
      <c r="A75" s="357"/>
      <c r="B75" s="16"/>
      <c r="C75" s="21" t="s">
        <v>153</v>
      </c>
      <c r="E75" s="26">
        <f>E63/E39</f>
        <v>3294.6075</v>
      </c>
      <c r="F75" s="27"/>
      <c r="G75" s="26" t="e">
        <f>G63/G39</f>
        <v>#DIV/0!</v>
      </c>
      <c r="H75" s="27"/>
      <c r="I75" s="26" t="e">
        <f>I63/I39</f>
        <v>#DIV/0!</v>
      </c>
      <c r="J75" s="27"/>
      <c r="K75" s="26" t="e">
        <f>K63/K39</f>
        <v>#DIV/0!</v>
      </c>
      <c r="L75" s="27"/>
      <c r="M75" s="26" t="e">
        <f>M63/M39</f>
        <v>#DIV/0!</v>
      </c>
      <c r="N75" s="27"/>
      <c r="O75" s="26">
        <f>O63/O39</f>
        <v>4090.909090909091</v>
      </c>
      <c r="P75" s="27"/>
      <c r="Q75" s="26" t="e">
        <f>Q63/Q39</f>
        <v>#DIV/0!</v>
      </c>
      <c r="S75" s="26">
        <f>S63/S39</f>
        <v>2802.5</v>
      </c>
    </row>
    <row r="76" spans="1:19" ht="15.75">
      <c r="A76" s="357"/>
      <c r="B76" s="16"/>
      <c r="C76" s="18"/>
      <c r="E76" s="27"/>
      <c r="F76" s="27"/>
      <c r="G76" s="27"/>
      <c r="H76" s="27"/>
      <c r="I76" s="27"/>
      <c r="J76" s="27"/>
      <c r="K76" s="27"/>
      <c r="L76" s="27"/>
      <c r="M76" s="27"/>
      <c r="N76" s="27"/>
      <c r="O76" s="27"/>
      <c r="P76" s="27"/>
      <c r="Q76" s="27"/>
      <c r="S76" s="27"/>
    </row>
    <row r="77" spans="1:19" ht="15.75">
      <c r="A77" s="357"/>
      <c r="B77" s="16"/>
      <c r="C77" s="21" t="s">
        <v>154</v>
      </c>
      <c r="E77" s="26">
        <f>E63/E31</f>
        <v>13178.43</v>
      </c>
      <c r="F77" s="27"/>
      <c r="G77" s="26" t="e">
        <f>G63/G31</f>
        <v>#DIV/0!</v>
      </c>
      <c r="H77" s="27"/>
      <c r="I77" s="26">
        <f>I63/I31</f>
        <v>5602.5</v>
      </c>
      <c r="J77" s="27"/>
      <c r="K77" s="26" t="e">
        <f>K63/K31</f>
        <v>#DIV/0!</v>
      </c>
      <c r="L77" s="27"/>
      <c r="M77" s="26" t="e">
        <f>M63/M31</f>
        <v>#DIV/0!</v>
      </c>
      <c r="N77" s="27"/>
      <c r="O77" s="271">
        <f>O63/O31</f>
        <v>5000</v>
      </c>
      <c r="P77" s="27"/>
      <c r="Q77" s="26" t="e">
        <f>Q63/Q31</f>
        <v>#DIV/0!</v>
      </c>
      <c r="S77" s="26">
        <f>S63/S31</f>
        <v>8407.5</v>
      </c>
    </row>
    <row r="80" spans="1:19" ht="16.5" thickBot="1">
      <c r="A80" s="53" t="s">
        <v>124</v>
      </c>
      <c r="B80" s="11"/>
      <c r="C80" s="12"/>
      <c r="D80" s="13"/>
      <c r="E80" s="13"/>
      <c r="F80" s="11"/>
      <c r="G80" s="11"/>
      <c r="H80" s="11"/>
      <c r="I80" s="11"/>
      <c r="J80" s="11"/>
      <c r="K80" s="11"/>
      <c r="L80" s="11"/>
      <c r="M80" s="11"/>
      <c r="N80" s="11"/>
      <c r="O80" s="11"/>
      <c r="P80" s="11"/>
      <c r="Q80" s="11"/>
      <c r="R80" s="14"/>
      <c r="S80" s="11"/>
    </row>
    <row r="81" spans="1:19" ht="15.75">
      <c r="A81" s="85" t="s">
        <v>259</v>
      </c>
      <c r="B81" s="30"/>
      <c r="C81" s="124"/>
      <c r="D81" s="31"/>
      <c r="E81" s="31"/>
      <c r="F81" s="30"/>
      <c r="G81" s="30"/>
      <c r="H81" s="30"/>
      <c r="I81" s="30"/>
      <c r="J81" s="30"/>
      <c r="K81" s="30"/>
      <c r="L81" s="30"/>
      <c r="M81" s="30"/>
      <c r="N81" s="30"/>
      <c r="O81" s="30"/>
      <c r="P81" s="30"/>
      <c r="Q81" s="32"/>
      <c r="R81" s="30"/>
      <c r="S81" s="30"/>
    </row>
    <row r="82" spans="1:19" ht="15.75">
      <c r="A82" s="86"/>
      <c r="B82" s="14"/>
      <c r="C82" s="69"/>
      <c r="D82" s="33"/>
      <c r="E82" s="33"/>
      <c r="F82" s="14"/>
      <c r="G82" s="14"/>
      <c r="H82" s="14"/>
      <c r="I82" s="14"/>
      <c r="J82" s="14"/>
      <c r="K82" s="14"/>
      <c r="L82" s="14"/>
      <c r="M82" s="14"/>
      <c r="N82" s="14"/>
      <c r="O82" s="14"/>
      <c r="P82" s="14"/>
      <c r="Q82" s="34"/>
      <c r="R82" s="14"/>
      <c r="S82" s="14"/>
    </row>
    <row r="83" spans="1:19" ht="15.75">
      <c r="A83" s="86"/>
      <c r="B83" s="14"/>
      <c r="C83" s="69"/>
      <c r="D83" s="33"/>
      <c r="E83" s="33"/>
      <c r="F83" s="14"/>
      <c r="G83" s="14"/>
      <c r="H83" s="14"/>
      <c r="I83" s="14"/>
      <c r="J83" s="14"/>
      <c r="K83" s="14"/>
      <c r="L83" s="14"/>
      <c r="M83" s="14"/>
      <c r="N83" s="14"/>
      <c r="O83" s="14"/>
      <c r="P83" s="14"/>
      <c r="Q83" s="34"/>
      <c r="R83" s="14"/>
      <c r="S83" s="14"/>
    </row>
    <row r="84" spans="1:19" ht="15.75">
      <c r="A84" s="86"/>
      <c r="B84" s="14"/>
      <c r="C84" s="69"/>
      <c r="D84" s="33"/>
      <c r="E84" s="33"/>
      <c r="F84" s="14"/>
      <c r="G84" s="14"/>
      <c r="H84" s="14"/>
      <c r="I84" s="14"/>
      <c r="J84" s="14"/>
      <c r="K84" s="14"/>
      <c r="L84" s="14"/>
      <c r="M84" s="14"/>
      <c r="N84" s="14"/>
      <c r="O84" s="14"/>
      <c r="P84" s="14"/>
      <c r="Q84" s="34"/>
      <c r="R84" s="14"/>
      <c r="S84" s="14"/>
    </row>
    <row r="85" spans="1:19" ht="15.75">
      <c r="A85" s="86"/>
      <c r="B85" s="14"/>
      <c r="C85" s="69"/>
      <c r="D85" s="33"/>
      <c r="E85" s="33"/>
      <c r="F85" s="14"/>
      <c r="G85" s="14"/>
      <c r="H85" s="14"/>
      <c r="I85" s="14"/>
      <c r="J85" s="14"/>
      <c r="K85" s="14"/>
      <c r="L85" s="14"/>
      <c r="M85" s="14"/>
      <c r="N85" s="14"/>
      <c r="O85" s="14"/>
      <c r="P85" s="14"/>
      <c r="Q85" s="34"/>
      <c r="R85" s="14"/>
      <c r="S85" s="14"/>
    </row>
    <row r="86" spans="1:19" ht="15.75">
      <c r="A86" s="86"/>
      <c r="B86" s="14"/>
      <c r="C86" s="69"/>
      <c r="D86" s="33"/>
      <c r="E86" s="33"/>
      <c r="F86" s="14"/>
      <c r="G86" s="14"/>
      <c r="H86" s="14"/>
      <c r="I86" s="14"/>
      <c r="J86" s="14"/>
      <c r="K86" s="14"/>
      <c r="L86" s="14"/>
      <c r="M86" s="14"/>
      <c r="N86" s="14"/>
      <c r="O86" s="14"/>
      <c r="P86" s="14"/>
      <c r="Q86" s="34"/>
      <c r="R86" s="14"/>
      <c r="S86" s="14"/>
    </row>
    <row r="87" spans="1:19" ht="15.75">
      <c r="A87" s="86"/>
      <c r="B87" s="14"/>
      <c r="C87" s="69"/>
      <c r="D87" s="33"/>
      <c r="E87" s="33"/>
      <c r="F87" s="14"/>
      <c r="G87" s="14"/>
      <c r="H87" s="14"/>
      <c r="I87" s="14"/>
      <c r="J87" s="14"/>
      <c r="K87" s="14"/>
      <c r="L87" s="14"/>
      <c r="M87" s="14"/>
      <c r="N87" s="14"/>
      <c r="O87" s="14"/>
      <c r="P87" s="14"/>
      <c r="Q87" s="34"/>
      <c r="R87" s="14"/>
      <c r="S87" s="14"/>
    </row>
    <row r="88" spans="1:19" ht="15.75">
      <c r="A88" s="86"/>
      <c r="B88" s="14"/>
      <c r="C88" s="69"/>
      <c r="D88" s="33"/>
      <c r="E88" s="33"/>
      <c r="F88" s="14"/>
      <c r="G88" s="14"/>
      <c r="H88" s="14"/>
      <c r="I88" s="14"/>
      <c r="J88" s="14"/>
      <c r="K88" s="14"/>
      <c r="L88" s="14"/>
      <c r="M88" s="14"/>
      <c r="N88" s="14"/>
      <c r="O88" s="14"/>
      <c r="P88" s="14"/>
      <c r="Q88" s="34"/>
      <c r="R88" s="14"/>
      <c r="S88" s="14"/>
    </row>
    <row r="89" spans="1:19" ht="15.75">
      <c r="A89" s="86"/>
      <c r="B89" s="14"/>
      <c r="C89" s="69"/>
      <c r="D89" s="33"/>
      <c r="E89" s="33"/>
      <c r="F89" s="14"/>
      <c r="G89" s="14"/>
      <c r="H89" s="14"/>
      <c r="I89" s="14"/>
      <c r="J89" s="14"/>
      <c r="K89" s="14"/>
      <c r="L89" s="14"/>
      <c r="M89" s="14"/>
      <c r="N89" s="14"/>
      <c r="O89" s="14"/>
      <c r="P89" s="14"/>
      <c r="Q89" s="34"/>
      <c r="R89" s="14"/>
      <c r="S89" s="14"/>
    </row>
    <row r="90" spans="1:19" ht="15.75">
      <c r="A90" s="86"/>
      <c r="B90" s="14"/>
      <c r="C90" s="69"/>
      <c r="D90" s="33"/>
      <c r="E90" s="33"/>
      <c r="F90" s="14"/>
      <c r="G90" s="14"/>
      <c r="H90" s="14"/>
      <c r="I90" s="14"/>
      <c r="J90" s="14"/>
      <c r="K90" s="14"/>
      <c r="L90" s="14"/>
      <c r="M90" s="14"/>
      <c r="N90" s="14"/>
      <c r="O90" s="14"/>
      <c r="P90" s="14"/>
      <c r="Q90" s="34"/>
      <c r="R90" s="14"/>
      <c r="S90" s="14"/>
    </row>
    <row r="91" spans="1:19" ht="15.75">
      <c r="A91" s="86"/>
      <c r="B91" s="14"/>
      <c r="C91" s="69"/>
      <c r="D91" s="33"/>
      <c r="E91" s="33"/>
      <c r="F91" s="14"/>
      <c r="G91" s="14"/>
      <c r="H91" s="14"/>
      <c r="I91" s="14"/>
      <c r="J91" s="14"/>
      <c r="K91" s="14"/>
      <c r="L91" s="14"/>
      <c r="M91" s="14"/>
      <c r="N91" s="14"/>
      <c r="O91" s="14"/>
      <c r="P91" s="14"/>
      <c r="Q91" s="34"/>
      <c r="R91" s="14"/>
      <c r="S91" s="14"/>
    </row>
    <row r="92" spans="1:19" ht="15.75">
      <c r="A92" s="86"/>
      <c r="B92" s="14"/>
      <c r="C92" s="69"/>
      <c r="D92" s="33"/>
      <c r="E92" s="33"/>
      <c r="F92" s="14"/>
      <c r="G92" s="14"/>
      <c r="H92" s="14"/>
      <c r="I92" s="14"/>
      <c r="J92" s="14"/>
      <c r="K92" s="14"/>
      <c r="L92" s="14"/>
      <c r="M92" s="14"/>
      <c r="N92" s="14"/>
      <c r="O92" s="14"/>
      <c r="P92" s="14"/>
      <c r="Q92" s="34"/>
      <c r="R92" s="14"/>
      <c r="S92" s="14"/>
    </row>
    <row r="93" spans="1:19" ht="15.75">
      <c r="A93" s="86"/>
      <c r="B93" s="14"/>
      <c r="C93" s="69"/>
      <c r="D93" s="33"/>
      <c r="E93" s="33"/>
      <c r="F93" s="14"/>
      <c r="G93" s="14"/>
      <c r="H93" s="14"/>
      <c r="I93" s="14"/>
      <c r="J93" s="14"/>
      <c r="K93" s="14"/>
      <c r="L93" s="14"/>
      <c r="M93" s="14"/>
      <c r="N93" s="14"/>
      <c r="O93" s="14"/>
      <c r="P93" s="14"/>
      <c r="Q93" s="34"/>
      <c r="R93" s="14"/>
      <c r="S93" s="14"/>
    </row>
    <row r="94" spans="1:19" ht="16.5" thickBot="1">
      <c r="A94" s="87"/>
      <c r="B94" s="37"/>
      <c r="C94" s="125"/>
      <c r="D94" s="38"/>
      <c r="E94" s="38"/>
      <c r="F94" s="37"/>
      <c r="G94" s="37"/>
      <c r="H94" s="37"/>
      <c r="I94" s="37"/>
      <c r="J94" s="37"/>
      <c r="K94" s="37"/>
      <c r="L94" s="37"/>
      <c r="M94" s="37"/>
      <c r="N94" s="37"/>
      <c r="O94" s="37"/>
      <c r="P94" s="37"/>
      <c r="Q94" s="39"/>
      <c r="R94" s="37"/>
      <c r="S94" s="37"/>
    </row>
    <row r="95" ht="15.75">
      <c r="R95" s="15"/>
    </row>
    <row r="118" ht="15" customHeight="1" hidden="1"/>
    <row r="119" ht="15" customHeight="1" hidden="1"/>
    <row r="120" ht="15" customHeight="1" hidden="1"/>
    <row r="121" spans="3:24" ht="60" customHeight="1" hidden="1">
      <c r="C121" s="126" t="s">
        <v>100</v>
      </c>
      <c r="E121" s="127" t="s">
        <v>100</v>
      </c>
      <c r="G121" s="127" t="s">
        <v>100</v>
      </c>
      <c r="I121" s="123" t="s">
        <v>101</v>
      </c>
      <c r="K121" s="123" t="s">
        <v>101</v>
      </c>
      <c r="M121" s="123" t="s">
        <v>101</v>
      </c>
      <c r="O121" s="123" t="s">
        <v>102</v>
      </c>
      <c r="Q121" s="10" t="s">
        <v>103</v>
      </c>
      <c r="S121" s="10" t="s">
        <v>103</v>
      </c>
      <c r="V121" s="123" t="s">
        <v>102</v>
      </c>
      <c r="X121" s="10" t="s">
        <v>103</v>
      </c>
    </row>
    <row r="122" ht="15" customHeight="1" hidden="1"/>
    <row r="123" ht="15" customHeight="1" hidden="1"/>
    <row r="124" ht="15" customHeight="1" hidden="1"/>
    <row r="125" ht="15" customHeight="1" hidden="1"/>
    <row r="126" ht="15" customHeight="1" hidden="1"/>
    <row r="127" ht="15" customHeight="1" hidden="1"/>
  </sheetData>
  <sheetProtection password="924F" sheet="1" selectLockedCells="1"/>
  <mergeCells count="5">
    <mergeCell ref="A69:A77"/>
    <mergeCell ref="A4:A10"/>
    <mergeCell ref="A12:A41"/>
    <mergeCell ref="A43:A51"/>
    <mergeCell ref="A53:A67"/>
  </mergeCells>
  <conditionalFormatting sqref="G19 I19 K19 M19 S19 Q19 E19">
    <cfRule type="expression" priority="3" dxfId="0" stopIfTrue="1">
      <formula>('STRUTTURE RESIDENZIALI'!#REF!=FALSE)</formula>
    </cfRule>
  </conditionalFormatting>
  <dataValidations count="32">
    <dataValidation type="whole" operator="lessThan" allowBlank="1" showInputMessage="1" showErrorMessage="1" prompt="SPECIFICARE (PER LE SOLE STRUTTURE AD INTEGRAZIONE SOCIO-SANITARIA) IL NUMERO DI UTENTI IL CUI ACCESSO E' AVVENUTO TRAMITE UVM" error="Il numero di utenti con accesso tramite UVM deve essere inferiore al numero complessivo di utenti" sqref="S43:S44">
      <formula1>'STRUTTURE RESIDENZIALI'!IS43</formula1>
    </dataValidation>
    <dataValidation type="whole" operator="lessThan" allowBlank="1" showErrorMessage="1" prompt="SPECIFICARE (PER LE SOLE STRUTTURE AD INTEGRAZIONE SOCIO-SANITARIA) IL NUMERO DI UTENTI IL CUI ACCESSO E' AVVENUTO TRAMITE UVM" error="Il numero di utenti con accesso tramite UVM deve essere inferiore al numero complessivo di utenti" sqref="O43">
      <formula1>'STRUTTURE RESIDENZIALI'!IQ43</formula1>
    </dataValidation>
    <dataValidation type="whole" operator="lessThan" allowBlank="1" showInputMessage="1" showErrorMessage="1" prompt="SPECIFICARE (PER LE SOLE STRUTTURE AD INTEGRAZIONE SOCIO-SANITARIA) IL NUMERO DI UTENTI IL CUI ACCESSO E' AVVENUTO TRAMITE UVM" error="Il numero di utenti con accesso tramite UVM deve essere inferiore al numero complessivo di utenti" sqref="M44 K43:K44 I43:I44 G43:G44 E43:E44 O44">
      <formula1>'STRUTTURE RESIDENZIALI'!IO44</formula1>
    </dataValidation>
    <dataValidation type="whole" operator="greaterThanOrEqual" allowBlank="1" showInputMessage="1" showErrorMessage="1" prompt="SOMMA AUTOMATICA" sqref="S39 Q39 O64 Q31 Q19 S19 S31 Q64 S66 M39 K66 I66 G66 E66 K31 G19 M19 O19 S64 I19 K19 I64 M63:M64 K64 G64 E64 K39 M31 E39 G39 G31 O39 I31 O31 E31 I39 E19">
      <formula1>0</formula1>
    </dataValidation>
    <dataValidation operator="greaterThanOrEqual" allowBlank="1" showInputMessage="1" showErrorMessage="1" sqref="S69:S77 E69:Q77"/>
    <dataValidation type="list" operator="greaterThanOrEqual" showInputMessage="1" showErrorMessage="1" prompt="INDICARE SE E' PRESENTE&#10;" sqref="S47 Q47 Q49 Q51 S51 S49 S45 E45 G51 G45 I45 K45 M45 E51 O47 M47 K47 I47 G47 E47 E49 G49 I49 K49 M49 O49 K51 O51 M51 I51">
      <formula1>'STRUTTURE RESIDENZIALI'!$A$2:$B$2</formula1>
    </dataValidation>
    <dataValidation type="whole" operator="greaterThanOrEqual" allowBlank="1" showInputMessage="1" showErrorMessage="1" prompt="INDICARE IL NUMERO DI STRUTTURE A TITOLARITA' PUBBLICA GESTITE IN ECONOMIA&#10;" sqref="S25 Q25 O25 E25 K25 G25 I25 M25">
      <formula1>0</formula1>
    </dataValidation>
    <dataValidation type="whole" operator="greaterThanOrEqual" allowBlank="1" showInputMessage="1" showErrorMessage="1" prompt="INDICARE IL NUMERO DI STRUTTURE A TITOLARITA' PUBBLICA GESTITE ATTRAVERSO TERZI (GESTIONE ESTERNALIZZATA ATTRAVERSO APPALTO/CONVENZIONE).&#10;" sqref="S27 Q27 O27 E27 K27 G27 I27 M27">
      <formula1>0</formula1>
    </dataValidation>
    <dataValidation type="whole" operator="greaterThanOrEqual" allowBlank="1" showInputMessage="1" showErrorMessage="1" prompt="INDICARE IL NUMERO DI POSTI IN STRUTTURE A GESTIONE DIRETTA IN ECONOMIA&#10;" sqref="S33 Q33 O33 E33 K33 G33 I33 M33">
      <formula1>0</formula1>
    </dataValidation>
    <dataValidation type="whole" operator="greaterThanOrEqual" allowBlank="1" showInputMessage="1" showErrorMessage="1" prompt="INDICARE IL NUMERO DI UTENTI IN LISTA D'ATTESA AL 31.12.2010" sqref="S8 Q8 M8 I8 G8 E8 K8">
      <formula1>0</formula1>
    </dataValidation>
    <dataValidation type="whole" operator="greaterThanOrEqual" allowBlank="1" showInputMessage="1" showErrorMessage="1" prompt="INDICARE IL NUMERO DI DOMANDE COMPLESSIVAMENTE PRESENTATE NEL CORSO DEL 2010" sqref="S4 Q4 M4 E4 I4 G4 K4">
      <formula1>0</formula1>
    </dataValidation>
    <dataValidation type="whole" operator="greaterThanOrEqual" allowBlank="1" showErrorMessage="1" prompt="INDICARE IL NUMERO DI UTENTI CHE COMPLESSIVAMENTE HANNO AVUTO ACCESSO ALLA STRUTTURA NEL CORSO DEL 2010" sqref="S23 S21 Q21 Q23 G21:M21 E23 E21 G23:M23">
      <formula1>0</formula1>
    </dataValidation>
    <dataValidation type="whole" operator="greaterThanOrEqual" allowBlank="1" showInputMessage="1" showErrorMessage="1" prompt="INDICARE IL NUMERO DI DOMANDE DI ACCESSO AL SERVIZIO CHE NON SONO STATE ACCOLTE NEL 2010" sqref="S6 Q6 E6 K6 G6 M6 I6">
      <formula1>0</formula1>
    </dataValidation>
    <dataValidation type="whole" operator="greaterThanOrEqual" allowBlank="1" showInputMessage="1" showErrorMessage="1" prompt="INDICARE IL NUMERO DI UTENTI CHE COMPLESSIVAMENTE HANNO AVUTO ACCESSO  IN STRUTTURE A TITOLARITA' PUBBLICA GESTITE ATTRAVERSO TERZI (GESTIONE ESTERNALIZZATA ATTRAVERSO APPALTO/CONVENZIONE) NEL CORSO DEL 2010" sqref="S14 Q14 E14 I14 O14 M14 K14 G14">
      <formula1>0</formula1>
    </dataValidation>
    <dataValidation type="whole" operator="greaterThanOrEqual" allowBlank="1" showInputMessage="1" showErrorMessage="1" prompt="INDICARE IL NUMERO DI UTENTI CHE COMPLESSIVAMENTE HANNO AVUTO ACCESSO ALLA STRUTTURA TRAMITE  ACQUISTO PRESTAZIONI/PAGAMENTO RETTE NEL CORSO DEL 2010 (IN STRUTTURE A TITOLARITA' PRIVATA)." sqref="Q16 E16 I16 O16 M16 K16 G16 S16">
      <formula1>0</formula1>
    </dataValidation>
    <dataValidation type="whole" operator="greaterThanOrEqual" allowBlank="1" showInputMessage="1" showErrorMessage="1" prompt="INDICARE IL NUMERO DI STRUTTURE A TITOLARITA' PRIVATA NELLE QUALI, NEL CORSO DEL 2010, VI E' STATO L'ACCESSO DI UTENTI ATTRAVERSO L'ACQUISTO DI PRESTAZIONI/PAGAMENTO RETTE.&#10;" sqref="S29 Q29 E29 I29 O29 M29 K29 G29">
      <formula1>0</formula1>
    </dataValidation>
    <dataValidation type="whole" operator="greaterThanOrEqual" allowBlank="1" showInputMessage="1" showErrorMessage="1" prompt="INDICARE IL NUMERO DI POSTI IN STRUTTURE A TITOLARITA' PUBBLICA GESTITE ATTRAVERSO TERZI (GESTIONE ESTERNALIZZATA ATTRAVERSO APPALTO/CONVENZIONE).&#10;" sqref="S35 Q35 E35 I35 O35 M35 K35 G35">
      <formula1>0</formula1>
    </dataValidation>
    <dataValidation type="whole" operator="greaterThanOrEqual" allowBlank="1" showInputMessage="1" showErrorMessage="1" prompt="INDICARE IL NUMERO DI POSTI DISPONIBILI IN  STRUTTURE A TITOLARITA' PRIVATA, ATTRAVERSO L'ACQUISTO DI PRESTAZIONI E/O PAGAMENTO RETTE &#10;" sqref="S37 Q37 E37 I37 O37 M37 K37 G37">
      <formula1>0</formula1>
    </dataValidation>
    <dataValidation allowBlank="1" showErrorMessage="1" sqref="Q65:Q67 Q43:Q45 O4:O10 M65:M67"/>
    <dataValidation type="decimal" operator="greaterThanOrEqual" allowBlank="1" showInputMessage="1" showErrorMessage="1" prompt="INDICARE IL COSTO SOSTENUTO NEL 2010 PER LE STRUTTURE A TITOLARITA' PUBBLICA GESTITE ATTRAVERSO TERZI (GESTIONE ESTERNALIZZATA ATTRAVERSO APPALTO/CONVENZIONE)." sqref="S59 Q59 E59 G59 I59 K59 M59 O59">
      <formula1>0</formula1>
    </dataValidation>
    <dataValidation type="decimal" operator="greaterThanOrEqual" allowBlank="1" showInputMessage="1" showErrorMessage="1" prompt="INDICARE IL COSTO SOSTENUTO NEL 2010 PER IL PAGAMENTO DI RETTE" sqref="S61 Q61 E61 G61 I61 K61 M61 O61">
      <formula1>0</formula1>
    </dataValidation>
    <dataValidation type="list" operator="greaterThanOrEqual" allowBlank="1" showInputMessage="1" showErrorMessage="1" prompt="SPECIFICARE SE E' PREVISTA COMPARTECIPAZIONE DA PARTE DELL'UTENZA" sqref="S65 K65 G65 E65 I65">
      <formula1>'STRUTTURE RESIDENZIALI'!$A$2:$B$2</formula1>
    </dataValidation>
    <dataValidation type="decimal" operator="greaterThanOrEqual" allowBlank="1" showInputMessage="1" prompt="INDICARE LA QUOTA DI COMPARTECIPAZIONE AL SERVIZIO DA PARTE DELL'UTENZA" sqref="S67 G67 I67 K67 E67">
      <formula1>0</formula1>
    </dataValidation>
    <dataValidation type="whole" operator="greaterThanOrEqual" allowBlank="1" showInputMessage="1" showErrorMessage="1" prompt="INDICARE IL NUMERO DI MINORI STRANIERI CHE COMPLESSIVAMENTE HANNO AVUTO ACCESSO AI SERVIZI NEL CORSO DEL 2010" sqref="O21">
      <formula1>0</formula1>
    </dataValidation>
    <dataValidation type="whole" operator="greaterThanOrEqual" allowBlank="1" showInputMessage="1" showErrorMessage="1" prompt="INDICARE IL NUMERO DI MINORI NON ACCOMPAGNATI CHE HANNO AVUTO ACCESSO A STRUTTURE RESIDENZIALI NEL CORSO DEL 2010" sqref="O23">
      <formula1>0</formula1>
    </dataValidation>
    <dataValidation operator="greaterThanOrEqual" showErrorMessage="1" prompt="INDICARE SE E' PRESENTE&#10;" sqref="O45"/>
    <dataValidation type="whole" operator="greaterThanOrEqual" allowBlank="1" showInputMessage="1" showErrorMessage="1" prompt="SOMMA AUTOMATICA" sqref="E63 E57 G57 I57 K57 M57 O57 Q57 S57 G63 I63 K63 O63 Q63 S63">
      <formula1>0</formula1>
    </dataValidation>
    <dataValidation type="whole" operator="greaterThanOrEqual" allowBlank="1" showInputMessage="1" showErrorMessage="1" prompt="INDICARE IL NUMERO DI UTENTI CHE HANNO RINUNCIATO AL SERVIZIO NEL CORSO DEL 2010. PER RINUNCE SI INTENDANO LE SOLE RINUNCE DA PARTE DEI CITTADINI A SEGUITO DI DOMANDA ACCOLTA, QUINDI PRIMA DELL'EROGAZIONE/ATTIVAZIONE DEL SERVIZIO." sqref="E10 G10 I10 K10 M10 Q10 S10">
      <formula1>0</formula1>
    </dataValidation>
    <dataValidation type="decimal" operator="greaterThanOrEqual" allowBlank="1" showInputMessage="1" showErrorMessage="1" prompt="INDICARE IL COSTO SOSTENUTO PER IL PERSONALE NEL 2010 PER LE STRUTTURE GESTITE IN ECONOMIA&#10;" sqref="E53 G53 I53 K53 M53 O53 Q53 S53">
      <formula1>0</formula1>
    </dataValidation>
    <dataValidation type="decimal" operator="greaterThanOrEqual" allowBlank="1" showInputMessage="1" showErrorMessage="1" prompt="INDICARE I COSTI GENERALI SOSTENUTI NEL 2010 PER LE STRUTTURE GESTITE IN ECONOMIA&#10;" sqref="E55 G55 I55 K55 M55 O55 Q55 S55">
      <formula1>0</formula1>
    </dataValidation>
    <dataValidation type="decimal" operator="greaterThanOrEqual" allowBlank="1" showInputMessage="1" showErrorMessage="1" prompt="INDICARE IL NUMERO DI OPERATORI PER LE SOLE GESTITE DIRETTAMENTE IN ECONOMIA E/O A TITOLARITA' PUBBLICA AFFIDATE A TERZI." sqref="E41 G41 I41 K41 M41 O41 Q41 S41">
      <formula1>0</formula1>
    </dataValidation>
    <dataValidation type="whole" operator="greaterThanOrEqual" allowBlank="1" showInputMessage="1" showErrorMessage="1" prompt="INDICARE IL NUMERO DI UTENTI CHE COMPLESSIVAMENTE HANNO AVUTO ACCESSO IN STRUTTURE A GESTIONE DIRETTA IN ECONOMIA NEL CORSO DEL 2010." sqref="E12 G12 I12 K12 M12 O12 Q12 S12">
      <formula1>0</formula1>
    </dataValidation>
  </dataValidations>
  <printOptions/>
  <pageMargins left="0.3937007874015748" right="0.3937007874015748" top="0.3937007874015748" bottom="0.3937007874015748" header="0.5118110236220472" footer="0.5118110236220472"/>
  <pageSetup horizontalDpi="600" verticalDpi="600" orientation="landscape" paperSize="8" scale="85" r:id="rId1"/>
</worksheet>
</file>

<file path=xl/worksheets/sheet8.xml><?xml version="1.0" encoding="utf-8"?>
<worksheet xmlns="http://schemas.openxmlformats.org/spreadsheetml/2006/main" xmlns:r="http://schemas.openxmlformats.org/officeDocument/2006/relationships">
  <dimension ref="A1:X42"/>
  <sheetViews>
    <sheetView tabSelected="1" zoomScale="70" zoomScaleNormal="70" zoomScaleSheetLayoutView="50" zoomScalePageLayoutView="0" workbookViewId="0" topLeftCell="A1">
      <pane xSplit="4" ySplit="2" topLeftCell="G3" activePane="bottomRight" state="frozen"/>
      <selection pane="topLeft" activeCell="Q29" sqref="Q29"/>
      <selection pane="topRight" activeCell="Q29" sqref="Q29"/>
      <selection pane="bottomLeft" activeCell="Q29" sqref="Q29"/>
      <selection pane="bottomRight" activeCell="X4" sqref="X4"/>
    </sheetView>
  </sheetViews>
  <sheetFormatPr defaultColWidth="9.140625" defaultRowHeight="12.75"/>
  <cols>
    <col min="1" max="1" width="11.7109375" style="136" customWidth="1"/>
    <col min="2" max="2" width="2.28125" style="43" customWidth="1"/>
    <col min="3" max="3" width="3.7109375" style="42" customWidth="1"/>
    <col min="4" max="4" width="19.00390625" style="141" customWidth="1"/>
    <col min="5" max="5" width="2.421875" style="43" customWidth="1"/>
    <col min="6" max="6" width="17.8515625" style="43" customWidth="1"/>
    <col min="7" max="7" width="2.7109375" style="42" customWidth="1"/>
    <col min="8" max="8" width="17.28125" style="42" customWidth="1"/>
    <col min="9" max="9" width="2.7109375" style="42" customWidth="1"/>
    <col min="10" max="10" width="10.28125" style="43" customWidth="1"/>
    <col min="11" max="11" width="2.7109375" style="43" customWidth="1"/>
    <col min="12" max="12" width="16.8515625" style="43" customWidth="1"/>
    <col min="13" max="13" width="2.421875" style="43" customWidth="1"/>
    <col min="14" max="14" width="10.140625" style="43" customWidth="1"/>
    <col min="15" max="15" width="2.421875" style="43" customWidth="1"/>
    <col min="16" max="16" width="16.421875" style="43" customWidth="1"/>
    <col min="17" max="17" width="3.00390625" style="43" customWidth="1"/>
    <col min="18" max="18" width="12.8515625" style="43" customWidth="1"/>
    <col min="19" max="19" width="3.8515625" style="43" customWidth="1"/>
    <col min="20" max="20" width="12.421875" style="43" customWidth="1"/>
    <col min="21" max="21" width="2.8515625" style="43" customWidth="1"/>
    <col min="22" max="22" width="12.7109375" style="43" customWidth="1"/>
    <col min="23" max="23" width="2.7109375" style="43" customWidth="1"/>
    <col min="24" max="24" width="14.421875" style="43" customWidth="1"/>
    <col min="25" max="16384" width="9.140625" style="43" customWidth="1"/>
  </cols>
  <sheetData>
    <row r="1" spans="1:2" ht="17.25" customHeight="1">
      <c r="A1" s="143" t="s">
        <v>137</v>
      </c>
      <c r="B1" s="41" t="s">
        <v>99</v>
      </c>
    </row>
    <row r="2" spans="1:24" s="56" customFormat="1" ht="75">
      <c r="A2" s="137"/>
      <c r="B2" s="50"/>
      <c r="C2" s="50"/>
      <c r="D2" s="138"/>
      <c r="F2" s="80" t="s">
        <v>28</v>
      </c>
      <c r="G2" s="50"/>
      <c r="H2" s="80" t="s">
        <v>61</v>
      </c>
      <c r="I2" s="50"/>
      <c r="J2" s="80" t="s">
        <v>22</v>
      </c>
      <c r="K2" s="50"/>
      <c r="L2" s="80" t="s">
        <v>29</v>
      </c>
      <c r="M2" s="50"/>
      <c r="N2" s="80" t="s">
        <v>23</v>
      </c>
      <c r="O2" s="50"/>
      <c r="P2" s="80" t="s">
        <v>30</v>
      </c>
      <c r="Q2" s="50"/>
      <c r="R2" s="80" t="s">
        <v>24</v>
      </c>
      <c r="S2" s="139"/>
      <c r="T2" s="80" t="s">
        <v>25</v>
      </c>
      <c r="U2" s="139"/>
      <c r="V2" s="80" t="s">
        <v>151</v>
      </c>
      <c r="W2" s="139"/>
      <c r="X2" s="80" t="s">
        <v>26</v>
      </c>
    </row>
    <row r="3" spans="1:9" ht="15.75">
      <c r="A3" s="133"/>
      <c r="B3" s="44"/>
      <c r="C3" s="44"/>
      <c r="D3" s="138"/>
      <c r="G3" s="43"/>
      <c r="H3" s="43"/>
      <c r="I3" s="43"/>
    </row>
    <row r="4" spans="1:24" ht="47.25" customHeight="1">
      <c r="A4" s="365" t="s">
        <v>3</v>
      </c>
      <c r="B4" s="366"/>
      <c r="C4" s="135"/>
      <c r="D4" s="140" t="s">
        <v>60</v>
      </c>
      <c r="E4" s="122"/>
      <c r="F4" s="20"/>
      <c r="G4" s="43"/>
      <c r="H4" s="20"/>
      <c r="I4" s="43"/>
      <c r="J4" s="20"/>
      <c r="L4" s="20"/>
      <c r="N4" s="20"/>
      <c r="P4" s="20">
        <v>19</v>
      </c>
      <c r="R4" s="20">
        <v>310</v>
      </c>
      <c r="S4" s="42"/>
      <c r="T4" s="20"/>
      <c r="U4" s="42"/>
      <c r="V4" s="20">
        <v>26</v>
      </c>
      <c r="W4" s="42"/>
      <c r="X4" s="20"/>
    </row>
    <row r="5" spans="1:9" ht="15.75">
      <c r="A5" s="367"/>
      <c r="B5" s="368"/>
      <c r="C5" s="44"/>
      <c r="D5" s="138"/>
      <c r="G5" s="43"/>
      <c r="H5" s="43"/>
      <c r="I5" s="43"/>
    </row>
    <row r="6" spans="1:24" ht="47.25" customHeight="1">
      <c r="A6" s="369"/>
      <c r="B6" s="370"/>
      <c r="C6" s="135"/>
      <c r="D6" s="140" t="s">
        <v>86</v>
      </c>
      <c r="E6" s="122"/>
      <c r="F6" s="20"/>
      <c r="G6" s="43"/>
      <c r="H6" s="20"/>
      <c r="I6" s="43"/>
      <c r="J6" s="20"/>
      <c r="L6" s="20"/>
      <c r="N6" s="20"/>
      <c r="P6" s="20">
        <v>0</v>
      </c>
      <c r="R6" s="20">
        <v>24</v>
      </c>
      <c r="S6" s="42"/>
      <c r="T6" s="20"/>
      <c r="U6" s="42"/>
      <c r="V6" s="20">
        <v>4</v>
      </c>
      <c r="W6" s="42"/>
      <c r="X6" s="20"/>
    </row>
    <row r="7" spans="1:9" ht="15.75">
      <c r="A7" s="133"/>
      <c r="B7" s="44"/>
      <c r="C7" s="44"/>
      <c r="D7" s="138"/>
      <c r="G7" s="43"/>
      <c r="H7" s="43"/>
      <c r="I7" s="43"/>
    </row>
    <row r="8" spans="1:24" ht="15.75" hidden="1">
      <c r="A8" s="133"/>
      <c r="B8" s="44"/>
      <c r="C8" s="44"/>
      <c r="D8" s="138"/>
      <c r="F8" s="43" t="b">
        <f>IF(((F9)&gt;(F4-F6)),FALSE,(IF(((F9)&lt;(F4-F6)),FALSE,TRUE)))</f>
        <v>1</v>
      </c>
      <c r="G8" s="43"/>
      <c r="H8" s="43" t="b">
        <f>IF(((H9)&gt;(H4-H6)),FALSE,(IF(((H9)&lt;(H4-H6)),FALSE,TRUE)))</f>
        <v>1</v>
      </c>
      <c r="I8" s="43"/>
      <c r="J8" s="43" t="b">
        <f>IF(((J9)&gt;(J4-J6)),FALSE,(IF(((J9)&lt;(J4-J6)),FALSE,TRUE)))</f>
        <v>1</v>
      </c>
      <c r="L8" s="43" t="b">
        <f>IF(((L9)&gt;(L4-L6)),FALSE,(IF(((L9)&lt;(L4-L6)),FALSE,TRUE)))</f>
        <v>1</v>
      </c>
      <c r="N8" s="43" t="b">
        <f>IF(((N9)&gt;(N4-N6)),FALSE,(IF(((N9)&lt;(N4-N6)),FALSE,TRUE)))</f>
        <v>1</v>
      </c>
      <c r="P8" s="43" t="b">
        <f>IF(((P9)&gt;(P4-P6)),FALSE,(IF(((P9)&lt;(P4-P6)),FALSE,TRUE)))</f>
        <v>0</v>
      </c>
      <c r="R8" s="43" t="b">
        <f>IF(((R9)&gt;(R4-R6)),FALSE,(IF(((R9)&lt;(R4-R6)),FALSE,TRUE)))</f>
        <v>0</v>
      </c>
      <c r="T8" s="43" t="b">
        <f>IF(((T9)&gt;(T4-T6)),FALSE,(IF(((T9)&lt;(T4-T6)),FALSE,TRUE)))</f>
        <v>1</v>
      </c>
      <c r="V8" s="43" t="b">
        <f>IF(((V9)&gt;(V4-V6)),FALSE,(IF(((V9)&lt;(V4-V6)),FALSE,TRUE)))</f>
        <v>1</v>
      </c>
      <c r="X8" s="43" t="b">
        <f>IF(((X9)&gt;(X4-X6)),FALSE,(IF(((X9)&lt;(X4-X6)),FALSE,TRUE)))</f>
        <v>1</v>
      </c>
    </row>
    <row r="9" spans="1:24" ht="15.75" customHeight="1">
      <c r="A9" s="385" t="s">
        <v>33</v>
      </c>
      <c r="B9" s="386"/>
      <c r="C9" s="44"/>
      <c r="D9" s="140" t="s">
        <v>32</v>
      </c>
      <c r="F9" s="20"/>
      <c r="G9" s="43"/>
      <c r="H9" s="20"/>
      <c r="I9" s="43"/>
      <c r="J9" s="20"/>
      <c r="L9" s="20"/>
      <c r="N9" s="20"/>
      <c r="P9" s="20">
        <v>12</v>
      </c>
      <c r="R9" s="20">
        <v>210</v>
      </c>
      <c r="T9" s="20"/>
      <c r="V9" s="20">
        <v>22</v>
      </c>
      <c r="X9" s="20"/>
    </row>
    <row r="10" spans="1:9" ht="15.75">
      <c r="A10" s="387"/>
      <c r="B10" s="388"/>
      <c r="C10" s="44"/>
      <c r="D10" s="138"/>
      <c r="G10" s="43"/>
      <c r="H10" s="43"/>
      <c r="I10" s="43"/>
    </row>
    <row r="11" spans="1:24" ht="37.5" customHeight="1">
      <c r="A11" s="389"/>
      <c r="B11" s="390"/>
      <c r="C11" s="44"/>
      <c r="D11" s="140" t="s">
        <v>31</v>
      </c>
      <c r="F11" s="20"/>
      <c r="G11" s="43"/>
      <c r="H11" s="20"/>
      <c r="I11" s="43"/>
      <c r="J11" s="20"/>
      <c r="L11" s="20"/>
      <c r="N11" s="20"/>
      <c r="P11" s="20">
        <v>19</v>
      </c>
      <c r="R11" s="20">
        <v>286</v>
      </c>
      <c r="T11" s="20"/>
      <c r="V11" s="20">
        <v>22</v>
      </c>
      <c r="X11" s="20"/>
    </row>
    <row r="12" spans="1:9" ht="15.75">
      <c r="A12" s="133"/>
      <c r="B12" s="44"/>
      <c r="C12" s="44"/>
      <c r="D12" s="138"/>
      <c r="G12" s="43"/>
      <c r="H12" s="43"/>
      <c r="I12" s="43"/>
    </row>
    <row r="13" spans="1:24" ht="45.75" customHeight="1">
      <c r="A13" s="379" t="s">
        <v>104</v>
      </c>
      <c r="B13" s="380"/>
      <c r="C13" s="135"/>
      <c r="D13" s="140" t="s">
        <v>54</v>
      </c>
      <c r="E13" s="122"/>
      <c r="F13" s="20"/>
      <c r="G13" s="43"/>
      <c r="H13" s="20"/>
      <c r="I13" s="43"/>
      <c r="J13" s="20"/>
      <c r="L13" s="20"/>
      <c r="N13" s="20"/>
      <c r="P13" s="20" t="s">
        <v>137</v>
      </c>
      <c r="R13" s="20" t="s">
        <v>137</v>
      </c>
      <c r="T13" s="20"/>
      <c r="V13" s="20" t="s">
        <v>137</v>
      </c>
      <c r="X13" s="20"/>
    </row>
    <row r="14" spans="1:9" ht="15.75">
      <c r="A14" s="381"/>
      <c r="B14" s="382"/>
      <c r="C14" s="135"/>
      <c r="D14" s="138"/>
      <c r="E14" s="42"/>
      <c r="G14" s="43"/>
      <c r="H14" s="43"/>
      <c r="I14" s="43"/>
    </row>
    <row r="15" spans="1:24" ht="51.75" customHeight="1">
      <c r="A15" s="381"/>
      <c r="B15" s="382"/>
      <c r="C15" s="135"/>
      <c r="D15" s="140" t="s">
        <v>55</v>
      </c>
      <c r="E15" s="122"/>
      <c r="F15" s="20"/>
      <c r="G15" s="43"/>
      <c r="H15" s="20"/>
      <c r="I15" s="43"/>
      <c r="J15" s="20"/>
      <c r="L15" s="20"/>
      <c r="N15" s="20"/>
      <c r="P15" s="20"/>
      <c r="R15" s="20" t="s">
        <v>137</v>
      </c>
      <c r="T15" s="20"/>
      <c r="V15" s="20" t="s">
        <v>137</v>
      </c>
      <c r="X15" s="20"/>
    </row>
    <row r="16" spans="1:9" ht="15.75">
      <c r="A16" s="381"/>
      <c r="B16" s="382"/>
      <c r="C16" s="44"/>
      <c r="D16" s="138"/>
      <c r="G16" s="43"/>
      <c r="H16" s="43"/>
      <c r="I16" s="43"/>
    </row>
    <row r="17" spans="1:24" ht="36.75" customHeight="1">
      <c r="A17" s="383"/>
      <c r="B17" s="384"/>
      <c r="C17" s="44"/>
      <c r="D17" s="140" t="s">
        <v>125</v>
      </c>
      <c r="E17" s="11"/>
      <c r="F17" s="20"/>
      <c r="G17" s="43"/>
      <c r="H17" s="20"/>
      <c r="I17" s="43"/>
      <c r="J17" s="20"/>
      <c r="L17" s="20"/>
      <c r="N17" s="20"/>
      <c r="P17" s="20" t="s">
        <v>137</v>
      </c>
      <c r="R17" s="20" t="s">
        <v>137</v>
      </c>
      <c r="T17" s="20"/>
      <c r="V17" s="20" t="s">
        <v>137</v>
      </c>
      <c r="X17" s="20"/>
    </row>
    <row r="18" spans="1:9" ht="15.75">
      <c r="A18" s="133"/>
      <c r="B18" s="44"/>
      <c r="C18" s="44"/>
      <c r="D18" s="138"/>
      <c r="G18" s="43"/>
      <c r="H18" s="43"/>
      <c r="I18" s="43"/>
    </row>
    <row r="19" spans="1:24" ht="57.75" customHeight="1">
      <c r="A19" s="371" t="s">
        <v>105</v>
      </c>
      <c r="B19" s="372"/>
      <c r="C19" s="44"/>
      <c r="D19" s="140" t="s">
        <v>227</v>
      </c>
      <c r="F19" s="26"/>
      <c r="G19" s="47"/>
      <c r="H19" s="26"/>
      <c r="I19" s="47"/>
      <c r="J19" s="26"/>
      <c r="K19" s="47"/>
      <c r="L19" s="26"/>
      <c r="M19" s="47"/>
      <c r="N19" s="26"/>
      <c r="O19" s="47"/>
      <c r="P19" s="26">
        <v>2850</v>
      </c>
      <c r="Q19" s="47"/>
      <c r="R19" s="26">
        <v>66461.35</v>
      </c>
      <c r="S19" s="47"/>
      <c r="T19" s="26"/>
      <c r="U19" s="47"/>
      <c r="V19" s="26">
        <v>47776.98</v>
      </c>
      <c r="W19" s="47"/>
      <c r="X19" s="26"/>
    </row>
    <row r="20" spans="1:24" ht="15.75">
      <c r="A20" s="133"/>
      <c r="B20" s="44"/>
      <c r="C20" s="44"/>
      <c r="D20" s="138"/>
      <c r="F20" s="47"/>
      <c r="G20" s="47"/>
      <c r="H20" s="47"/>
      <c r="I20" s="47"/>
      <c r="J20" s="47"/>
      <c r="K20" s="47"/>
      <c r="L20" s="47"/>
      <c r="M20" s="47"/>
      <c r="N20" s="47"/>
      <c r="O20" s="47"/>
      <c r="P20" s="47"/>
      <c r="Q20" s="47"/>
      <c r="R20" s="47"/>
      <c r="S20" s="47"/>
      <c r="T20" s="47"/>
      <c r="U20" s="47"/>
      <c r="V20" s="47"/>
      <c r="W20" s="47"/>
      <c r="X20" s="47"/>
    </row>
    <row r="21" spans="1:24" ht="35.25" customHeight="1">
      <c r="A21" s="373" t="s">
        <v>4</v>
      </c>
      <c r="B21" s="374"/>
      <c r="C21" s="44"/>
      <c r="D21" s="140" t="s">
        <v>155</v>
      </c>
      <c r="F21" s="26" t="e">
        <f>F19/F11</f>
        <v>#DIV/0!</v>
      </c>
      <c r="G21" s="47"/>
      <c r="H21" s="26"/>
      <c r="I21" s="47"/>
      <c r="J21" s="26"/>
      <c r="K21" s="47"/>
      <c r="L21" s="26"/>
      <c r="M21" s="47"/>
      <c r="N21" s="26"/>
      <c r="O21" s="276"/>
      <c r="P21" s="26">
        <f>P19/P11</f>
        <v>150</v>
      </c>
      <c r="Q21" s="47"/>
      <c r="R21" s="26">
        <f>R19/R11</f>
        <v>232.3823426573427</v>
      </c>
      <c r="S21" s="47"/>
      <c r="T21" s="26" t="e">
        <f>T19/T11</f>
        <v>#DIV/0!</v>
      </c>
      <c r="U21" s="276"/>
      <c r="V21" s="26">
        <f>V19/V11</f>
        <v>2171.680909090909</v>
      </c>
      <c r="W21" s="47"/>
      <c r="X21" s="26" t="e">
        <f>X19/X11</f>
        <v>#DIV/0!</v>
      </c>
    </row>
    <row r="22" spans="1:9" ht="15.75">
      <c r="A22" s="375"/>
      <c r="B22" s="376"/>
      <c r="C22" s="44"/>
      <c r="D22" s="138"/>
      <c r="G22" s="43"/>
      <c r="H22" s="43"/>
      <c r="I22" s="43"/>
    </row>
    <row r="23" spans="1:24" ht="31.5" customHeight="1">
      <c r="A23" s="375"/>
      <c r="B23" s="376"/>
      <c r="C23" s="44"/>
      <c r="D23" s="140" t="s">
        <v>156</v>
      </c>
      <c r="F23" s="20" t="e">
        <f>F11/F9</f>
        <v>#DIV/0!</v>
      </c>
      <c r="G23" s="43"/>
      <c r="H23" s="20"/>
      <c r="I23" s="43"/>
      <c r="J23" s="20"/>
      <c r="L23" s="20"/>
      <c r="N23" s="20"/>
      <c r="P23" s="20">
        <f>P11/P9</f>
        <v>1.5833333333333333</v>
      </c>
      <c r="R23" s="20">
        <v>1.2</v>
      </c>
      <c r="T23" s="20" t="e">
        <f>T11/T9</f>
        <v>#DIV/0!</v>
      </c>
      <c r="V23" s="20">
        <f>V11/V9</f>
        <v>1</v>
      </c>
      <c r="X23" s="20" t="e">
        <f>X11/X9</f>
        <v>#DIV/0!</v>
      </c>
    </row>
    <row r="24" spans="1:9" ht="15.75">
      <c r="A24" s="375"/>
      <c r="B24" s="376"/>
      <c r="C24" s="44"/>
      <c r="D24" s="138"/>
      <c r="G24" s="43"/>
      <c r="H24" s="43"/>
      <c r="I24" s="43"/>
    </row>
    <row r="25" spans="1:24" ht="48" customHeight="1">
      <c r="A25" s="377"/>
      <c r="B25" s="378"/>
      <c r="C25" s="44"/>
      <c r="D25" s="140" t="s">
        <v>184</v>
      </c>
      <c r="F25" s="277" t="e">
        <f>F9/F4*100</f>
        <v>#DIV/0!</v>
      </c>
      <c r="G25" s="43"/>
      <c r="H25" s="277"/>
      <c r="I25" s="43"/>
      <c r="J25" s="277"/>
      <c r="L25" s="277"/>
      <c r="N25" s="277"/>
      <c r="P25" s="277">
        <f>P9/P4*100</f>
        <v>63.1578947368421</v>
      </c>
      <c r="R25" s="277">
        <f>R9/R4*100</f>
        <v>67.74193548387096</v>
      </c>
      <c r="T25" s="277" t="e">
        <f>T9/T4*100</f>
        <v>#DIV/0!</v>
      </c>
      <c r="V25" s="277">
        <f>V9/V4*100</f>
        <v>84.61538461538461</v>
      </c>
      <c r="W25" s="11"/>
      <c r="X25" s="277" t="e">
        <f>X9/X4*100</f>
        <v>#DIV/0!</v>
      </c>
    </row>
    <row r="28" spans="1:9" ht="16.5" thickBot="1">
      <c r="A28" s="134" t="s">
        <v>138</v>
      </c>
      <c r="G28" s="43"/>
      <c r="H28" s="43"/>
      <c r="I28" s="43"/>
    </row>
    <row r="29" spans="1:20" ht="15.75">
      <c r="A29" s="305"/>
      <c r="B29" s="296"/>
      <c r="C29" s="296"/>
      <c r="D29" s="297"/>
      <c r="E29" s="296"/>
      <c r="F29" s="296"/>
      <c r="G29" s="296"/>
      <c r="H29" s="296"/>
      <c r="I29" s="296"/>
      <c r="J29" s="296"/>
      <c r="K29" s="296"/>
      <c r="L29" s="296"/>
      <c r="M29" s="296"/>
      <c r="N29" s="296"/>
      <c r="O29" s="296"/>
      <c r="P29" s="296"/>
      <c r="Q29" s="296"/>
      <c r="R29" s="296"/>
      <c r="S29" s="296"/>
      <c r="T29" s="298"/>
    </row>
    <row r="30" spans="1:20" ht="15.75">
      <c r="A30" s="306">
        <v>22</v>
      </c>
      <c r="B30" s="299"/>
      <c r="C30" s="299"/>
      <c r="D30" s="300"/>
      <c r="E30" s="299"/>
      <c r="F30" s="299"/>
      <c r="G30" s="299"/>
      <c r="H30" s="299"/>
      <c r="I30" s="299"/>
      <c r="J30" s="299"/>
      <c r="K30" s="299"/>
      <c r="L30" s="299"/>
      <c r="M30" s="299"/>
      <c r="N30" s="299"/>
      <c r="O30" s="299"/>
      <c r="P30" s="299"/>
      <c r="Q30" s="299"/>
      <c r="R30" s="299"/>
      <c r="S30" s="299"/>
      <c r="T30" s="301"/>
    </row>
    <row r="31" spans="1:20" ht="15.75">
      <c r="A31" s="306"/>
      <c r="B31" s="299"/>
      <c r="C31" s="299"/>
      <c r="D31" s="300"/>
      <c r="E31" s="299"/>
      <c r="F31" s="299"/>
      <c r="G31" s="299"/>
      <c r="H31" s="299"/>
      <c r="I31" s="299"/>
      <c r="J31" s="299"/>
      <c r="K31" s="299"/>
      <c r="L31" s="299"/>
      <c r="M31" s="299"/>
      <c r="N31" s="299"/>
      <c r="O31" s="299"/>
      <c r="P31" s="299"/>
      <c r="Q31" s="299"/>
      <c r="R31" s="299"/>
      <c r="S31" s="299"/>
      <c r="T31" s="301"/>
    </row>
    <row r="32" spans="1:20" ht="15.75">
      <c r="A32" s="306"/>
      <c r="B32" s="299"/>
      <c r="C32" s="299"/>
      <c r="D32" s="300"/>
      <c r="E32" s="299"/>
      <c r="F32" s="299"/>
      <c r="G32" s="299"/>
      <c r="H32" s="299"/>
      <c r="I32" s="299"/>
      <c r="J32" s="299"/>
      <c r="K32" s="299"/>
      <c r="L32" s="299"/>
      <c r="M32" s="299"/>
      <c r="N32" s="299"/>
      <c r="O32" s="299"/>
      <c r="P32" s="299"/>
      <c r="Q32" s="299"/>
      <c r="R32" s="299"/>
      <c r="S32" s="299"/>
      <c r="T32" s="301"/>
    </row>
    <row r="33" spans="1:20" ht="15.75">
      <c r="A33" s="306"/>
      <c r="B33" s="299"/>
      <c r="C33" s="299"/>
      <c r="D33" s="300"/>
      <c r="E33" s="299"/>
      <c r="F33" s="299"/>
      <c r="G33" s="299"/>
      <c r="H33" s="299"/>
      <c r="I33" s="299"/>
      <c r="J33" s="299"/>
      <c r="K33" s="299"/>
      <c r="L33" s="299"/>
      <c r="M33" s="299"/>
      <c r="N33" s="299"/>
      <c r="O33" s="299"/>
      <c r="P33" s="299"/>
      <c r="Q33" s="299"/>
      <c r="R33" s="299"/>
      <c r="S33" s="299"/>
      <c r="T33" s="301"/>
    </row>
    <row r="34" spans="1:20" ht="15.75">
      <c r="A34" s="306"/>
      <c r="B34" s="299"/>
      <c r="C34" s="299"/>
      <c r="D34" s="300"/>
      <c r="E34" s="299"/>
      <c r="F34" s="299"/>
      <c r="G34" s="299"/>
      <c r="H34" s="299"/>
      <c r="I34" s="299"/>
      <c r="J34" s="299"/>
      <c r="K34" s="299"/>
      <c r="L34" s="299"/>
      <c r="M34" s="299"/>
      <c r="N34" s="299"/>
      <c r="O34" s="299"/>
      <c r="P34" s="299"/>
      <c r="Q34" s="299"/>
      <c r="R34" s="299"/>
      <c r="S34" s="299"/>
      <c r="T34" s="301"/>
    </row>
    <row r="35" spans="1:20" ht="15.75">
      <c r="A35" s="306"/>
      <c r="B35" s="299"/>
      <c r="C35" s="299"/>
      <c r="D35" s="300"/>
      <c r="E35" s="299"/>
      <c r="F35" s="299"/>
      <c r="G35" s="299"/>
      <c r="H35" s="299"/>
      <c r="I35" s="299"/>
      <c r="J35" s="299"/>
      <c r="K35" s="299"/>
      <c r="L35" s="299"/>
      <c r="M35" s="299"/>
      <c r="N35" s="299"/>
      <c r="O35" s="299"/>
      <c r="P35" s="299"/>
      <c r="Q35" s="299"/>
      <c r="R35" s="299"/>
      <c r="S35" s="299"/>
      <c r="T35" s="301"/>
    </row>
    <row r="36" spans="1:20" ht="15.75">
      <c r="A36" s="306"/>
      <c r="B36" s="299"/>
      <c r="C36" s="299"/>
      <c r="D36" s="300"/>
      <c r="E36" s="299"/>
      <c r="F36" s="299"/>
      <c r="G36" s="299"/>
      <c r="H36" s="299"/>
      <c r="I36" s="299"/>
      <c r="J36" s="299"/>
      <c r="K36" s="299"/>
      <c r="L36" s="299"/>
      <c r="M36" s="299"/>
      <c r="N36" s="299"/>
      <c r="O36" s="299"/>
      <c r="P36" s="299"/>
      <c r="Q36" s="299"/>
      <c r="R36" s="299"/>
      <c r="S36" s="299"/>
      <c r="T36" s="301"/>
    </row>
    <row r="37" spans="1:20" ht="15.75">
      <c r="A37" s="306"/>
      <c r="B37" s="299"/>
      <c r="C37" s="299"/>
      <c r="D37" s="300"/>
      <c r="E37" s="299"/>
      <c r="F37" s="299"/>
      <c r="G37" s="299"/>
      <c r="H37" s="299"/>
      <c r="I37" s="299"/>
      <c r="J37" s="299"/>
      <c r="K37" s="299"/>
      <c r="L37" s="299"/>
      <c r="M37" s="299"/>
      <c r="N37" s="299"/>
      <c r="O37" s="299"/>
      <c r="P37" s="299"/>
      <c r="Q37" s="299"/>
      <c r="R37" s="299"/>
      <c r="S37" s="299"/>
      <c r="T37" s="301"/>
    </row>
    <row r="38" spans="1:20" ht="15.75">
      <c r="A38" s="306"/>
      <c r="B38" s="299"/>
      <c r="C38" s="299"/>
      <c r="D38" s="300"/>
      <c r="E38" s="299"/>
      <c r="F38" s="299"/>
      <c r="G38" s="299"/>
      <c r="H38" s="299"/>
      <c r="I38" s="299"/>
      <c r="J38" s="299"/>
      <c r="K38" s="299"/>
      <c r="L38" s="299"/>
      <c r="M38" s="299"/>
      <c r="N38" s="299"/>
      <c r="O38" s="299"/>
      <c r="P38" s="299"/>
      <c r="Q38" s="299"/>
      <c r="R38" s="299"/>
      <c r="S38" s="299"/>
      <c r="T38" s="301"/>
    </row>
    <row r="39" spans="1:20" ht="15.75">
      <c r="A39" s="306"/>
      <c r="B39" s="299"/>
      <c r="C39" s="299"/>
      <c r="D39" s="300"/>
      <c r="E39" s="299"/>
      <c r="F39" s="299"/>
      <c r="G39" s="299"/>
      <c r="H39" s="299"/>
      <c r="I39" s="299"/>
      <c r="J39" s="299"/>
      <c r="K39" s="299"/>
      <c r="L39" s="299"/>
      <c r="M39" s="299"/>
      <c r="N39" s="299"/>
      <c r="O39" s="299"/>
      <c r="P39" s="299"/>
      <c r="Q39" s="299"/>
      <c r="R39" s="299"/>
      <c r="S39" s="299"/>
      <c r="T39" s="301"/>
    </row>
    <row r="40" spans="1:20" ht="15.75">
      <c r="A40" s="306"/>
      <c r="B40" s="299"/>
      <c r="C40" s="299"/>
      <c r="D40" s="300"/>
      <c r="E40" s="299"/>
      <c r="F40" s="299"/>
      <c r="G40" s="299"/>
      <c r="H40" s="299"/>
      <c r="I40" s="299"/>
      <c r="J40" s="299"/>
      <c r="K40" s="299"/>
      <c r="L40" s="299"/>
      <c r="M40" s="299"/>
      <c r="N40" s="299"/>
      <c r="O40" s="299"/>
      <c r="P40" s="299"/>
      <c r="Q40" s="299"/>
      <c r="R40" s="299"/>
      <c r="S40" s="299"/>
      <c r="T40" s="301"/>
    </row>
    <row r="41" spans="1:20" ht="15.75">
      <c r="A41" s="306"/>
      <c r="B41" s="299"/>
      <c r="C41" s="299"/>
      <c r="D41" s="300"/>
      <c r="E41" s="299"/>
      <c r="F41" s="299"/>
      <c r="G41" s="299"/>
      <c r="H41" s="299"/>
      <c r="I41" s="299"/>
      <c r="J41" s="299"/>
      <c r="K41" s="299"/>
      <c r="L41" s="299"/>
      <c r="M41" s="299"/>
      <c r="N41" s="299"/>
      <c r="O41" s="299"/>
      <c r="P41" s="299"/>
      <c r="Q41" s="299"/>
      <c r="R41" s="299"/>
      <c r="S41" s="299"/>
      <c r="T41" s="301"/>
    </row>
    <row r="42" spans="1:20" ht="16.5" thickBot="1">
      <c r="A42" s="307"/>
      <c r="B42" s="302"/>
      <c r="C42" s="302"/>
      <c r="D42" s="303"/>
      <c r="E42" s="302"/>
      <c r="F42" s="302"/>
      <c r="G42" s="302"/>
      <c r="H42" s="302"/>
      <c r="I42" s="302"/>
      <c r="J42" s="302"/>
      <c r="K42" s="302"/>
      <c r="L42" s="302"/>
      <c r="M42" s="302"/>
      <c r="N42" s="302"/>
      <c r="O42" s="302"/>
      <c r="P42" s="302"/>
      <c r="Q42" s="302"/>
      <c r="R42" s="302"/>
      <c r="S42" s="302"/>
      <c r="T42" s="304"/>
    </row>
  </sheetData>
  <sheetProtection password="924F" sheet="1" selectLockedCells="1"/>
  <mergeCells count="5">
    <mergeCell ref="A4:B6"/>
    <mergeCell ref="A19:B19"/>
    <mergeCell ref="A21:B25"/>
    <mergeCell ref="A13:B17"/>
    <mergeCell ref="A9:B11"/>
  </mergeCells>
  <dataValidations count="16">
    <dataValidation allowBlank="1" showErrorMessage="1" prompt="INDICARE SE PER L'EROGAZIONE O LA COMPARTECIPAZIONE SI VERIFICA LA SITAUZIONE ECONOMICA DEL RICHIEDENTE" error="UTILIZZA SOLO I VALORI CONSENTITI" sqref="T21 X14 V14 T14 R14 P14 N14 L14 J14 H14 F14 V25 X23 X21 V21 F23:R23 F25:R25 F21:R21 T23 T25 V23 X25"/>
    <dataValidation type="decimal" operator="greaterThanOrEqual" allowBlank="1" showInputMessage="1" showErrorMessage="1" prompt="INDICARE LA SPESA &#10;" sqref="M19 Q19 O19 I19 K19">
      <formula1>0</formula1>
    </dataValidation>
    <dataValidation type="whole" operator="greaterThanOrEqual" allowBlank="1" showInputMessage="1" showErrorMessage="1" prompt="INDICARE IL NUMERO DI UTENTI NELL'ANNO 2010" sqref="V16 R16 P16 N16 L16 J16 H16 F16 X16 T16">
      <formula1>0</formula1>
    </dataValidation>
    <dataValidation type="decimal" operator="greaterThanOrEqual" allowBlank="1" showErrorMessage="1" prompt="&#10;" sqref="G19">
      <formula1>0</formula1>
    </dataValidation>
    <dataValidation allowBlank="1" showErrorMessage="1" prompt="INDICARE SE SONO PRESENTI STRUMENTI DI MONITORAGGIO E VERIFICA DELL'ATTUAZIONE DELL'INTERVENTO&#10;" error="UTILIZZA SOLO I VALORI CONSENTITI" sqref="G13:G17 W13:W17 U13:U17 S13:S17 Q13:Q17 O13:O17 M13:M17 K13:K17 I13:I17"/>
    <dataValidation type="whole" operator="greaterThanOrEqual" allowBlank="1" showInputMessage="1" showErrorMessage="1" prompt="INDICARE IL NUMERO CONTRIBUTI COMPLESSIVAMENTE EROGATI NELL'ANNO 2010" sqref="Q12 R11 P11 N11 L11 J11 H11 F11 O12 M12 K12 I12 G12 X11 T11 V11">
      <formula1>0</formula1>
    </dataValidation>
    <dataValidation type="whole" operator="greaterThanOrEqual" allowBlank="1" showInputMessage="1" showErrorMessage="1" prompt="INDICARE IL NUMERO DI RICHIESTE DI CONTRIBUTO PRESENTATE NEL CORSO DEL 2010." sqref="F4 V4 T4 R4 P4 N4 L4 J4 H4 X4">
      <formula1>0</formula1>
    </dataValidation>
    <dataValidation allowBlank="1" showInputMessage="1" showErrorMessage="1" sqref="G4 Q4 O4 M4 K4 I4 Q6 O6 M6 K6 I6 G6"/>
    <dataValidation type="whole" operator="greaterThanOrEqual" allowBlank="1" showInputMessage="1" showErrorMessage="1" sqref="G11 W9 U9 S9 Q9 O9 K9 I11 I9 G9 W11 U11 S11 Q11 O11 M11 K11 M9">
      <formula1>0</formula1>
    </dataValidation>
    <dataValidation type="whole" operator="greaterThanOrEqual" allowBlank="1" showInputMessage="1" showErrorMessage="1" prompt="INDICARE IL NUMERO DI RICHIESTE DI CONTRIBUTO NON ACCOLTE NEL CORSO DEL 2010" sqref="H6 J6 L6 N6 P6 R6 T6 V6 X6 F6">
      <formula1>0</formula1>
    </dataValidation>
    <dataValidation type="list" allowBlank="1" showInputMessage="1" showErrorMessage="1" prompt="INDICARE SE SONO PRESENTI STRUMENTI DI MONITORAGGIO E VERIFICA DELL'ATTUAZIONE DELL'INTERVENTO&#10;" error="UTILIZZA SOLO I VALORI CONSENTITI" sqref="F13 H13 J13 L13 N13 P13 R13 T13 V13 X13">
      <formula1>'INTERVENTI MONETARI'!$A$1:$B$1</formula1>
    </dataValidation>
    <dataValidation type="list" allowBlank="1" showInputMessage="1" showErrorMessage="1" prompt="INDICARE SE PER I CONTRIBUTI EROGATI DAI SINGOLI COMUNI I REQUISITI DI ACCESSO SOLO REGOLATI A LIVELLO D'AMBITO&#10;" error="UTILIZZA SOLO I VALORI CONSENTITI" sqref="F15 H15 J15 L15 N15 P15 R15 T15 V15 X15">
      <formula1>'INTERVENTI MONETARI'!$A$1:$B$1</formula1>
    </dataValidation>
    <dataValidation type="list" allowBlank="1" showInputMessage="1" showErrorMessage="1" prompt="INDICARE SE PER L'EROGAZIONE &#10;SI VERIFICA LA SITUAZIONE ECONOMICA DEL RICHIEDENTE" error="UTILIZZA SOLO I VALORI CONSENTITI" sqref="F17 H17 J17 L17 N17 P17 R17 T17 V17 X17">
      <formula1>'INTERVENTI MONETARI'!$A$1:$B$1</formula1>
    </dataValidation>
    <dataValidation type="decimal" operator="greaterThanOrEqual" allowBlank="1" showInputMessage="1" showErrorMessage="1" prompt="INDICARE IL COSTO SOSTENUTO NEL 2010 PER L'EROGAZIONE DEI CONTRIBUTI (AL NETTO DI SPESE GENERALI E DI PERSONALE)&#10;" sqref="F19 H19 J19 L19 N19 P19 R19 T19 V19 X19">
      <formula1>0</formula1>
    </dataValidation>
    <dataValidation errorStyle="warning" type="custom" operator="greaterThanOrEqual" allowBlank="1" showInputMessage="1" showErrorMessage="1" prompt="INDICARE IL NUMERO DI PERSONE CHE HANNO AVUTO ACCESSO AD UNO O PIU' CONTRIBUTI NEL CORSO DEL 2010.&#10;" error="VERIFICARE MANCATA CORRISPONDENZA TRA N. DOMANDE ACCOLTE E N. BENEFICIARI" sqref="F9">
      <formula1>('INTERVENTI MONETARI'!#REF!=TRUE)</formula1>
    </dataValidation>
    <dataValidation errorStyle="warning" type="custom" operator="greaterThanOrEqual" allowBlank="1" showInputMessage="1" showErrorMessage="1" prompt="INDICARE IL NUMERO DI PERSONE CHE HANNO AVUTO ACCESSO AD UNO O PIU' CONTRIBUTI NEL CORSO DEL 2010.&#10;" error="VERIFICARE MANCATA CORRISPONDENZA TRA N. DI DOMANDE ACCOLTE E N. DI BENEFICIARI" sqref="H9 J9 L9 N9 P9 R9 T9 V9 X9">
      <formula1>('INTERVENTI MONETARI'!#REF!=TRUE)</formula1>
    </dataValidation>
  </dataValidations>
  <printOptions/>
  <pageMargins left="0.3937007874015748" right="0.3937007874015748" top="0.3937007874015748" bottom="0.3937007874015748" header="0.5118110236220472" footer="0.5118110236220472"/>
  <pageSetup horizontalDpi="300" verticalDpi="300" orientation="landscape" paperSize="8" scale="90" r:id="rId1"/>
  <rowBreaks count="1" manualBreakCount="1">
    <brk id="26" max="255" man="1"/>
  </rowBreaks>
</worksheet>
</file>

<file path=xl/worksheets/sheet9.xml><?xml version="1.0" encoding="utf-8"?>
<worksheet xmlns="http://schemas.openxmlformats.org/spreadsheetml/2006/main" xmlns:r="http://schemas.openxmlformats.org/officeDocument/2006/relationships">
  <dimension ref="A2:K72"/>
  <sheetViews>
    <sheetView zoomScale="75" zoomScaleNormal="75" zoomScalePageLayoutView="0" workbookViewId="0" topLeftCell="B1">
      <pane ySplit="2" topLeftCell="BM28" activePane="bottomLeft" state="frozen"/>
      <selection pane="topLeft" activeCell="Q29" sqref="Q29"/>
      <selection pane="bottomLeft" activeCell="E45" sqref="E45"/>
    </sheetView>
  </sheetViews>
  <sheetFormatPr defaultColWidth="9.140625" defaultRowHeight="12.75"/>
  <cols>
    <col min="1" max="1" width="9.140625" style="181" customWidth="1"/>
    <col min="2" max="2" width="1.421875" style="77" customWidth="1"/>
    <col min="3" max="3" width="25.00390625" style="78" customWidth="1"/>
    <col min="4" max="4" width="2.00390625" style="77" customWidth="1"/>
    <col min="5" max="5" width="18.8515625" style="77" customWidth="1"/>
    <col min="6" max="6" width="2.28125" style="77" customWidth="1"/>
    <col min="7" max="7" width="16.8515625" style="77" customWidth="1"/>
    <col min="8" max="8" width="2.421875" style="77" customWidth="1"/>
    <col min="9" max="9" width="18.421875" style="77" customWidth="1"/>
    <col min="10" max="10" width="2.140625" style="77" customWidth="1"/>
    <col min="11" max="11" width="20.140625" style="77" customWidth="1"/>
    <col min="12" max="12" width="1.7109375" style="77" customWidth="1"/>
    <col min="13" max="13" width="16.7109375" style="77" customWidth="1"/>
    <col min="14" max="14" width="1.7109375" style="77" customWidth="1"/>
    <col min="15" max="15" width="14.00390625" style="77" customWidth="1"/>
    <col min="16" max="16" width="1.7109375" style="77" customWidth="1"/>
    <col min="17" max="17" width="13.421875" style="77" customWidth="1"/>
    <col min="18" max="18" width="2.28125" style="77" customWidth="1"/>
    <col min="19" max="19" width="14.421875" style="77" customWidth="1"/>
    <col min="20" max="20" width="2.8515625" style="77" customWidth="1"/>
    <col min="21" max="21" width="16.7109375" style="77" customWidth="1"/>
    <col min="22" max="22" width="1.421875" style="77" customWidth="1"/>
    <col min="23" max="23" width="15.7109375" style="77" customWidth="1"/>
    <col min="24" max="24" width="2.00390625" style="77" customWidth="1"/>
    <col min="25" max="25" width="16.7109375" style="77" customWidth="1"/>
    <col min="26" max="26" width="1.7109375" style="77" customWidth="1"/>
    <col min="27" max="27" width="13.00390625" style="77" customWidth="1"/>
    <col min="28" max="28" width="0.9921875" style="77" customWidth="1"/>
    <col min="29" max="29" width="15.8515625" style="77" customWidth="1"/>
    <col min="30" max="30" width="3.00390625" style="77" customWidth="1"/>
    <col min="31" max="31" width="12.7109375" style="77" customWidth="1"/>
    <col min="32" max="32" width="1.28515625" style="77" customWidth="1"/>
    <col min="33" max="33" width="14.140625" style="77" customWidth="1"/>
    <col min="34" max="34" width="2.421875" style="77" customWidth="1"/>
    <col min="35" max="35" width="11.8515625" style="77" customWidth="1"/>
    <col min="36" max="36" width="2.7109375" style="77" customWidth="1"/>
    <col min="37" max="37" width="1.1484375" style="77" customWidth="1"/>
    <col min="38" max="38" width="11.00390625" style="77" customWidth="1"/>
    <col min="39" max="39" width="2.28125" style="77" customWidth="1"/>
    <col min="40" max="40" width="1.8515625" style="77" customWidth="1"/>
    <col min="41" max="41" width="11.8515625" style="77" customWidth="1"/>
    <col min="42" max="16384" width="9.140625" style="77" customWidth="1"/>
  </cols>
  <sheetData>
    <row r="2" spans="1:11" ht="30">
      <c r="A2" s="180" t="s">
        <v>43</v>
      </c>
      <c r="B2" s="128" t="s">
        <v>99</v>
      </c>
      <c r="C2" s="172"/>
      <c r="E2" s="80" t="s">
        <v>189</v>
      </c>
      <c r="F2" s="81"/>
      <c r="G2" s="82" t="s">
        <v>190</v>
      </c>
      <c r="H2" s="81"/>
      <c r="I2" s="49" t="s">
        <v>200</v>
      </c>
      <c r="J2" s="83"/>
      <c r="K2" s="49" t="s">
        <v>191</v>
      </c>
    </row>
    <row r="3" spans="5:7" ht="14.25">
      <c r="E3" s="79"/>
      <c r="F3" s="182"/>
      <c r="G3" s="79"/>
    </row>
    <row r="4" spans="1:7" ht="30">
      <c r="A4" s="358" t="s">
        <v>3</v>
      </c>
      <c r="B4" s="93"/>
      <c r="C4" s="21" t="s">
        <v>87</v>
      </c>
      <c r="E4" s="278"/>
      <c r="F4" s="79"/>
      <c r="G4" s="94"/>
    </row>
    <row r="5" spans="1:11" ht="15">
      <c r="A5" s="358"/>
      <c r="B5" s="93"/>
      <c r="C5" s="18"/>
      <c r="E5" s="236"/>
      <c r="F5" s="79"/>
      <c r="G5" s="89"/>
      <c r="I5" s="89"/>
      <c r="K5" s="89"/>
    </row>
    <row r="6" spans="1:7" ht="30">
      <c r="A6" s="358"/>
      <c r="B6" s="93"/>
      <c r="C6" s="21" t="s">
        <v>88</v>
      </c>
      <c r="E6" s="114"/>
      <c r="F6" s="79"/>
      <c r="G6" s="97"/>
    </row>
    <row r="7" spans="1:11" ht="15">
      <c r="A7" s="358"/>
      <c r="B7" s="93"/>
      <c r="C7" s="18"/>
      <c r="E7" s="236"/>
      <c r="F7" s="79"/>
      <c r="G7" s="89"/>
      <c r="I7" s="89"/>
      <c r="K7" s="89"/>
    </row>
    <row r="8" spans="1:7" ht="15">
      <c r="A8" s="358"/>
      <c r="B8" s="93"/>
      <c r="C8" s="21" t="s">
        <v>47</v>
      </c>
      <c r="E8" s="278"/>
      <c r="F8" s="79"/>
      <c r="G8" s="156"/>
    </row>
    <row r="9" spans="1:11" ht="15">
      <c r="A9" s="183"/>
      <c r="B9" s="93"/>
      <c r="C9" s="18"/>
      <c r="E9" s="89"/>
      <c r="F9" s="79"/>
      <c r="G9" s="89"/>
      <c r="I9" s="89"/>
      <c r="K9" s="89"/>
    </row>
    <row r="10" spans="1:11" ht="15" hidden="1">
      <c r="A10" s="183"/>
      <c r="B10" s="93"/>
      <c r="C10" s="18"/>
      <c r="E10" s="89" t="b">
        <f>IF(((E11)&gt;(E4-E6-E8)),FALSE,(IF(((E11)&lt;(E4-E6-E8)),FALSE,TRUE)))</f>
        <v>1</v>
      </c>
      <c r="F10" s="89"/>
      <c r="G10" s="89" t="b">
        <f>IF(((G11)&gt;(G4-G6-G8)),FALSE,(IF(((G11)&lt;(G4-G6-G8)),FALSE,TRUE)))</f>
        <v>1</v>
      </c>
      <c r="H10" s="89"/>
      <c r="I10" s="89"/>
      <c r="J10" s="89"/>
      <c r="K10" s="89"/>
    </row>
    <row r="11" spans="1:11" ht="15">
      <c r="A11" s="359" t="s">
        <v>76</v>
      </c>
      <c r="B11" s="93"/>
      <c r="C11" s="21" t="s">
        <v>48</v>
      </c>
      <c r="E11" s="97"/>
      <c r="F11" s="79"/>
      <c r="G11" s="97"/>
      <c r="I11" s="97"/>
      <c r="K11" s="97"/>
    </row>
    <row r="12" spans="1:11" ht="15">
      <c r="A12" s="359"/>
      <c r="B12" s="93"/>
      <c r="C12" s="24"/>
      <c r="E12" s="89"/>
      <c r="F12" s="79"/>
      <c r="G12" s="89"/>
      <c r="I12" s="89"/>
      <c r="K12" s="89"/>
    </row>
    <row r="13" spans="1:11" ht="45">
      <c r="A13" s="359"/>
      <c r="B13" s="93"/>
      <c r="C13" s="21" t="s">
        <v>139</v>
      </c>
      <c r="E13" s="97"/>
      <c r="F13" s="79"/>
      <c r="G13" s="97"/>
      <c r="I13" s="97"/>
      <c r="K13" s="97"/>
    </row>
    <row r="14" spans="1:11" ht="15">
      <c r="A14" s="359"/>
      <c r="B14" s="93"/>
      <c r="C14" s="18"/>
      <c r="E14" s="89"/>
      <c r="F14" s="79"/>
      <c r="G14" s="89"/>
      <c r="I14" s="89"/>
      <c r="K14" s="89"/>
    </row>
    <row r="15" spans="1:7" ht="45">
      <c r="A15" s="359"/>
      <c r="B15" s="93"/>
      <c r="C15" s="21" t="s">
        <v>89</v>
      </c>
      <c r="E15" s="97"/>
      <c r="F15" s="79"/>
      <c r="G15" s="97"/>
    </row>
    <row r="16" spans="1:11" ht="15">
      <c r="A16" s="359"/>
      <c r="B16" s="83"/>
      <c r="C16" s="18"/>
      <c r="E16" s="79"/>
      <c r="F16" s="79"/>
      <c r="G16" s="79"/>
      <c r="I16" s="79"/>
      <c r="K16" s="79"/>
    </row>
    <row r="17" spans="1:11" ht="30">
      <c r="A17" s="359"/>
      <c r="B17" s="83"/>
      <c r="C17" s="21" t="s">
        <v>50</v>
      </c>
      <c r="E17" s="97"/>
      <c r="F17" s="79"/>
      <c r="G17" s="97"/>
      <c r="I17" s="97"/>
      <c r="K17" s="97"/>
    </row>
    <row r="18" spans="1:11" ht="15">
      <c r="A18" s="359"/>
      <c r="B18" s="83"/>
      <c r="C18" s="18"/>
      <c r="E18" s="79"/>
      <c r="F18" s="79"/>
      <c r="G18" s="79"/>
      <c r="I18" s="79"/>
      <c r="K18" s="79"/>
    </row>
    <row r="19" spans="1:11" ht="30">
      <c r="A19" s="359"/>
      <c r="B19" s="83"/>
      <c r="C19" s="21" t="s">
        <v>72</v>
      </c>
      <c r="E19" s="97"/>
      <c r="F19" s="79"/>
      <c r="G19" s="97"/>
      <c r="I19" s="97"/>
      <c r="K19" s="97"/>
    </row>
    <row r="20" spans="1:11" ht="15">
      <c r="A20" s="359"/>
      <c r="B20" s="83"/>
      <c r="C20" s="18"/>
      <c r="E20" s="79"/>
      <c r="F20" s="79"/>
      <c r="G20" s="79"/>
      <c r="I20" s="79"/>
      <c r="K20" s="79"/>
    </row>
    <row r="21" spans="1:11" ht="15">
      <c r="A21" s="359"/>
      <c r="B21" s="83"/>
      <c r="C21" s="21" t="s">
        <v>51</v>
      </c>
      <c r="E21" s="97"/>
      <c r="F21" s="79"/>
      <c r="G21" s="97"/>
      <c r="I21" s="97"/>
      <c r="K21" s="97"/>
    </row>
    <row r="22" spans="1:11" ht="15">
      <c r="A22" s="183"/>
      <c r="B22" s="83"/>
      <c r="C22" s="18"/>
      <c r="E22" s="79"/>
      <c r="F22" s="79"/>
      <c r="G22" s="79"/>
      <c r="I22" s="79"/>
      <c r="K22" s="79"/>
    </row>
    <row r="23" spans="1:11" ht="30">
      <c r="A23" s="357" t="s">
        <v>104</v>
      </c>
      <c r="B23" s="83"/>
      <c r="C23" s="21" t="s">
        <v>90</v>
      </c>
      <c r="E23" s="114"/>
      <c r="F23" s="114"/>
      <c r="G23" s="114"/>
      <c r="I23" s="97"/>
      <c r="K23" s="97"/>
    </row>
    <row r="24" spans="1:11" ht="15">
      <c r="A24" s="357"/>
      <c r="B24" s="83"/>
      <c r="C24" s="18"/>
      <c r="E24" s="79"/>
      <c r="F24" s="79"/>
      <c r="G24" s="79"/>
      <c r="I24" s="79"/>
      <c r="K24" s="79"/>
    </row>
    <row r="25" spans="1:11" ht="45">
      <c r="A25" s="357"/>
      <c r="B25" s="83"/>
      <c r="C25" s="21" t="s">
        <v>213</v>
      </c>
      <c r="E25" s="97"/>
      <c r="F25" s="114"/>
      <c r="G25" s="114"/>
      <c r="H25" s="115"/>
      <c r="I25" s="249"/>
      <c r="J25" s="115"/>
      <c r="K25" s="249"/>
    </row>
    <row r="26" spans="1:11" ht="15">
      <c r="A26" s="357"/>
      <c r="B26" s="83"/>
      <c r="C26" s="18"/>
      <c r="E26" s="79"/>
      <c r="F26" s="79"/>
      <c r="G26" s="238"/>
      <c r="H26" s="115"/>
      <c r="I26" s="238"/>
      <c r="J26" s="115"/>
      <c r="K26" s="238"/>
    </row>
    <row r="27" spans="1:11" ht="30">
      <c r="A27" s="357"/>
      <c r="B27" s="83"/>
      <c r="C27" s="21" t="s">
        <v>214</v>
      </c>
      <c r="E27" s="97"/>
      <c r="F27" s="114"/>
      <c r="G27" s="114"/>
      <c r="H27" s="115"/>
      <c r="I27" s="249"/>
      <c r="J27" s="115"/>
      <c r="K27" s="249"/>
    </row>
    <row r="28" spans="1:11" ht="15">
      <c r="A28" s="357"/>
      <c r="B28" s="83"/>
      <c r="C28" s="18"/>
      <c r="E28" s="79"/>
      <c r="F28" s="79"/>
      <c r="G28" s="79"/>
      <c r="I28" s="79"/>
      <c r="K28" s="79"/>
    </row>
    <row r="29" spans="1:11" ht="45">
      <c r="A29" s="357"/>
      <c r="B29" s="83"/>
      <c r="C29" s="21" t="s">
        <v>91</v>
      </c>
      <c r="E29" s="97"/>
      <c r="F29" s="79"/>
      <c r="G29" s="97"/>
      <c r="I29" s="97"/>
      <c r="K29" s="114"/>
    </row>
    <row r="30" spans="1:11" ht="15">
      <c r="A30" s="357"/>
      <c r="B30" s="83"/>
      <c r="C30" s="18"/>
      <c r="E30" s="89"/>
      <c r="F30" s="79"/>
      <c r="G30" s="89"/>
      <c r="I30" s="89"/>
      <c r="K30" s="236"/>
    </row>
    <row r="31" spans="1:11" ht="45">
      <c r="A31" s="357"/>
      <c r="B31" s="83"/>
      <c r="C31" s="21" t="s">
        <v>92</v>
      </c>
      <c r="E31" s="97"/>
      <c r="F31" s="79"/>
      <c r="G31" s="97"/>
      <c r="I31" s="97"/>
      <c r="K31" s="114"/>
    </row>
    <row r="32" spans="1:11" ht="15">
      <c r="A32" s="183"/>
      <c r="B32" s="83"/>
      <c r="C32" s="18"/>
      <c r="E32" s="79"/>
      <c r="F32" s="79"/>
      <c r="G32" s="79"/>
      <c r="I32" s="79"/>
      <c r="K32" s="79"/>
    </row>
    <row r="33" spans="1:11" ht="30">
      <c r="A33" s="391" t="s">
        <v>105</v>
      </c>
      <c r="B33" s="83"/>
      <c r="C33" s="21" t="s">
        <v>212</v>
      </c>
      <c r="E33" s="107"/>
      <c r="F33" s="108"/>
      <c r="G33" s="107"/>
      <c r="H33" s="109"/>
      <c r="I33" s="107"/>
      <c r="J33" s="109"/>
      <c r="K33" s="107"/>
    </row>
    <row r="34" spans="1:11" ht="15">
      <c r="A34" s="392"/>
      <c r="B34" s="83"/>
      <c r="C34" s="18"/>
      <c r="E34" s="109"/>
      <c r="F34" s="108"/>
      <c r="G34" s="109"/>
      <c r="H34" s="109"/>
      <c r="I34" s="109"/>
      <c r="J34" s="109"/>
      <c r="K34" s="109"/>
    </row>
    <row r="35" spans="1:11" ht="30">
      <c r="A35" s="392"/>
      <c r="B35" s="83"/>
      <c r="C35" s="21" t="s">
        <v>228</v>
      </c>
      <c r="E35" s="107">
        <v>21600</v>
      </c>
      <c r="F35" s="108"/>
      <c r="G35" s="169"/>
      <c r="H35" s="109"/>
      <c r="I35" s="169"/>
      <c r="J35" s="184"/>
      <c r="K35" s="169"/>
    </row>
    <row r="36" spans="1:11" ht="15">
      <c r="A36" s="392"/>
      <c r="B36" s="83"/>
      <c r="C36" s="18"/>
      <c r="E36" s="109"/>
      <c r="F36" s="108"/>
      <c r="G36" s="109"/>
      <c r="H36" s="109"/>
      <c r="I36" s="109"/>
      <c r="J36" s="109"/>
      <c r="K36" s="109"/>
    </row>
    <row r="37" spans="1:11" ht="15">
      <c r="A37" s="392"/>
      <c r="B37" s="83"/>
      <c r="C37" s="21" t="s">
        <v>229</v>
      </c>
      <c r="E37" s="107"/>
      <c r="F37" s="108"/>
      <c r="G37" s="107"/>
      <c r="H37" s="109"/>
      <c r="I37" s="107"/>
      <c r="J37" s="109"/>
      <c r="K37" s="107"/>
    </row>
    <row r="38" spans="1:11" ht="15">
      <c r="A38" s="392"/>
      <c r="B38" s="83"/>
      <c r="C38" s="18"/>
      <c r="E38" s="108"/>
      <c r="F38" s="108"/>
      <c r="G38" s="108"/>
      <c r="H38" s="109"/>
      <c r="I38" s="108"/>
      <c r="J38" s="109"/>
      <c r="K38" s="108"/>
    </row>
    <row r="39" spans="1:11" ht="30">
      <c r="A39" s="393"/>
      <c r="B39" s="83"/>
      <c r="C39" s="21" t="s">
        <v>225</v>
      </c>
      <c r="E39" s="110">
        <f>E33+E37</f>
        <v>0</v>
      </c>
      <c r="F39" s="108"/>
      <c r="G39" s="110">
        <f>G33+G37</f>
        <v>0</v>
      </c>
      <c r="H39" s="109"/>
      <c r="I39" s="110">
        <f>I33+I37</f>
        <v>0</v>
      </c>
      <c r="J39" s="109"/>
      <c r="K39" s="110">
        <f>K33+K37</f>
        <v>0</v>
      </c>
    </row>
    <row r="40" spans="1:11" ht="15">
      <c r="A40" s="183"/>
      <c r="B40" s="83"/>
      <c r="C40" s="18"/>
      <c r="E40" s="89"/>
      <c r="F40" s="79"/>
      <c r="G40" s="89"/>
      <c r="I40" s="89"/>
      <c r="K40" s="89"/>
    </row>
    <row r="41" spans="1:11" ht="15">
      <c r="A41" s="357" t="s">
        <v>4</v>
      </c>
      <c r="B41" s="83"/>
      <c r="C41" s="21" t="s">
        <v>83</v>
      </c>
      <c r="E41" s="97" t="e">
        <f>E21/E11</f>
        <v>#DIV/0!</v>
      </c>
      <c r="F41" s="79"/>
      <c r="G41" s="97" t="e">
        <f>G21/G11</f>
        <v>#DIV/0!</v>
      </c>
      <c r="I41" s="97" t="e">
        <f>I21/I11</f>
        <v>#DIV/0!</v>
      </c>
      <c r="K41" s="97" t="e">
        <f>K21/K11</f>
        <v>#DIV/0!</v>
      </c>
    </row>
    <row r="42" spans="1:11" ht="15">
      <c r="A42" s="357"/>
      <c r="B42" s="83"/>
      <c r="C42" s="18"/>
      <c r="E42" s="89"/>
      <c r="F42" s="79"/>
      <c r="G42" s="89"/>
      <c r="I42" s="89"/>
      <c r="K42" s="89"/>
    </row>
    <row r="43" spans="1:11" ht="30">
      <c r="A43" s="357"/>
      <c r="B43" s="83"/>
      <c r="C43" s="21" t="s">
        <v>84</v>
      </c>
      <c r="E43" s="97" t="e">
        <f>E6/E4</f>
        <v>#DIV/0!</v>
      </c>
      <c r="F43" s="79"/>
      <c r="G43" s="97" t="e">
        <f>G6/G4</f>
        <v>#DIV/0!</v>
      </c>
      <c r="I43" s="97" t="e">
        <f>I6/I4</f>
        <v>#DIV/0!</v>
      </c>
      <c r="K43" s="97" t="e">
        <f>K6/K4</f>
        <v>#DIV/0!</v>
      </c>
    </row>
    <row r="44" spans="1:11" ht="15">
      <c r="A44" s="357"/>
      <c r="B44" s="83"/>
      <c r="C44" s="18"/>
      <c r="E44" s="89"/>
      <c r="F44" s="79"/>
      <c r="G44" s="89"/>
      <c r="I44" s="89"/>
      <c r="K44" s="89"/>
    </row>
    <row r="45" spans="1:11" ht="30">
      <c r="A45" s="357"/>
      <c r="B45" s="83"/>
      <c r="C45" s="21" t="s">
        <v>85</v>
      </c>
      <c r="E45" s="107" t="e">
        <f>E39/E13</f>
        <v>#DIV/0!</v>
      </c>
      <c r="F45" s="108"/>
      <c r="G45" s="107" t="e">
        <f>G39/G13</f>
        <v>#DIV/0!</v>
      </c>
      <c r="H45" s="109"/>
      <c r="I45" s="107" t="e">
        <f>I39/I13</f>
        <v>#DIV/0!</v>
      </c>
      <c r="J45" s="109"/>
      <c r="K45" s="107" t="e">
        <f>K39/K13</f>
        <v>#DIV/0!</v>
      </c>
    </row>
    <row r="49" spans="1:11" ht="15.75" thickBot="1">
      <c r="A49" s="52" t="s">
        <v>124</v>
      </c>
      <c r="B49" s="56"/>
      <c r="C49" s="141"/>
      <c r="D49" s="152"/>
      <c r="E49" s="152"/>
      <c r="F49" s="56"/>
      <c r="G49" s="56"/>
      <c r="H49" s="56"/>
      <c r="I49" s="56"/>
      <c r="J49" s="56"/>
      <c r="K49" s="56"/>
    </row>
    <row r="50" spans="1:11" ht="14.25">
      <c r="A50" s="185"/>
      <c r="B50" s="91"/>
      <c r="C50" s="186"/>
      <c r="D50" s="66"/>
      <c r="E50" s="66"/>
      <c r="F50" s="91"/>
      <c r="G50" s="91"/>
      <c r="H50" s="91"/>
      <c r="I50" s="91"/>
      <c r="J50" s="91"/>
      <c r="K50" s="104"/>
    </row>
    <row r="51" spans="1:11" ht="14.25">
      <c r="A51" s="187"/>
      <c r="B51" s="76"/>
      <c r="C51" s="188"/>
      <c r="D51" s="67"/>
      <c r="E51" s="67"/>
      <c r="F51" s="76"/>
      <c r="G51" s="76"/>
      <c r="H51" s="76"/>
      <c r="I51" s="76"/>
      <c r="J51" s="76"/>
      <c r="K51" s="105"/>
    </row>
    <row r="52" spans="1:11" ht="14.25">
      <c r="A52" s="187"/>
      <c r="B52" s="76"/>
      <c r="C52" s="188"/>
      <c r="D52" s="67"/>
      <c r="E52" s="67"/>
      <c r="F52" s="76"/>
      <c r="G52" s="76"/>
      <c r="H52" s="76"/>
      <c r="I52" s="76"/>
      <c r="J52" s="76"/>
      <c r="K52" s="105"/>
    </row>
    <row r="53" spans="1:11" ht="14.25">
      <c r="A53" s="187"/>
      <c r="B53" s="76"/>
      <c r="C53" s="188"/>
      <c r="D53" s="67"/>
      <c r="E53" s="67"/>
      <c r="F53" s="76"/>
      <c r="G53" s="76"/>
      <c r="H53" s="76"/>
      <c r="I53" s="76"/>
      <c r="J53" s="76"/>
      <c r="K53" s="105"/>
    </row>
    <row r="54" spans="1:11" ht="14.25">
      <c r="A54" s="187"/>
      <c r="B54" s="76"/>
      <c r="C54" s="188"/>
      <c r="D54" s="67"/>
      <c r="E54" s="67"/>
      <c r="F54" s="76"/>
      <c r="G54" s="76"/>
      <c r="H54" s="76"/>
      <c r="I54" s="76"/>
      <c r="J54" s="76"/>
      <c r="K54" s="105"/>
    </row>
    <row r="55" spans="1:11" ht="14.25">
      <c r="A55" s="187"/>
      <c r="B55" s="76"/>
      <c r="C55" s="188"/>
      <c r="D55" s="67"/>
      <c r="E55" s="67"/>
      <c r="F55" s="76"/>
      <c r="G55" s="76"/>
      <c r="H55" s="76"/>
      <c r="I55" s="76"/>
      <c r="J55" s="76"/>
      <c r="K55" s="105"/>
    </row>
    <row r="56" spans="1:11" ht="14.25">
      <c r="A56" s="187"/>
      <c r="B56" s="76"/>
      <c r="C56" s="188"/>
      <c r="D56" s="67"/>
      <c r="E56" s="67"/>
      <c r="F56" s="76"/>
      <c r="G56" s="76"/>
      <c r="H56" s="76"/>
      <c r="I56" s="76"/>
      <c r="J56" s="76"/>
      <c r="K56" s="105"/>
    </row>
    <row r="57" spans="1:11" ht="14.25">
      <c r="A57" s="187"/>
      <c r="B57" s="76"/>
      <c r="C57" s="188"/>
      <c r="D57" s="67"/>
      <c r="E57" s="67"/>
      <c r="F57" s="76"/>
      <c r="G57" s="76"/>
      <c r="H57" s="76"/>
      <c r="I57" s="76"/>
      <c r="J57" s="76"/>
      <c r="K57" s="105"/>
    </row>
    <row r="58" spans="1:11" ht="14.25">
      <c r="A58" s="187"/>
      <c r="B58" s="76"/>
      <c r="C58" s="188"/>
      <c r="D58" s="67"/>
      <c r="E58" s="67"/>
      <c r="F58" s="76"/>
      <c r="G58" s="76"/>
      <c r="H58" s="76"/>
      <c r="I58" s="76"/>
      <c r="J58" s="76"/>
      <c r="K58" s="105"/>
    </row>
    <row r="59" spans="1:11" ht="14.25">
      <c r="A59" s="187"/>
      <c r="B59" s="76"/>
      <c r="C59" s="188"/>
      <c r="D59" s="67"/>
      <c r="E59" s="67"/>
      <c r="F59" s="76"/>
      <c r="G59" s="76"/>
      <c r="H59" s="76"/>
      <c r="I59" s="76"/>
      <c r="J59" s="76"/>
      <c r="K59" s="105"/>
    </row>
    <row r="60" spans="1:11" ht="14.25">
      <c r="A60" s="187"/>
      <c r="B60" s="76"/>
      <c r="C60" s="188"/>
      <c r="D60" s="67"/>
      <c r="E60" s="67"/>
      <c r="F60" s="76"/>
      <c r="G60" s="76"/>
      <c r="H60" s="76"/>
      <c r="I60" s="76"/>
      <c r="J60" s="76"/>
      <c r="K60" s="105"/>
    </row>
    <row r="61" spans="1:11" ht="14.25">
      <c r="A61" s="187"/>
      <c r="B61" s="76"/>
      <c r="C61" s="188"/>
      <c r="D61" s="67"/>
      <c r="E61" s="67"/>
      <c r="F61" s="76"/>
      <c r="G61" s="76"/>
      <c r="H61" s="76"/>
      <c r="I61" s="76"/>
      <c r="J61" s="76"/>
      <c r="K61" s="105"/>
    </row>
    <row r="62" spans="1:11" ht="14.25">
      <c r="A62" s="187"/>
      <c r="B62" s="76"/>
      <c r="C62" s="188"/>
      <c r="D62" s="67"/>
      <c r="E62" s="67"/>
      <c r="F62" s="76"/>
      <c r="G62" s="76"/>
      <c r="H62" s="76"/>
      <c r="I62" s="76"/>
      <c r="J62" s="76"/>
      <c r="K62" s="105"/>
    </row>
    <row r="63" spans="1:11" ht="14.25">
      <c r="A63" s="187"/>
      <c r="B63" s="76"/>
      <c r="C63" s="188"/>
      <c r="D63" s="67"/>
      <c r="E63" s="67"/>
      <c r="F63" s="76"/>
      <c r="G63" s="76"/>
      <c r="H63" s="76"/>
      <c r="I63" s="76"/>
      <c r="J63" s="76"/>
      <c r="K63" s="105"/>
    </row>
    <row r="64" spans="1:11" ht="14.25">
      <c r="A64" s="187"/>
      <c r="B64" s="76"/>
      <c r="C64" s="188"/>
      <c r="D64" s="67"/>
      <c r="E64" s="67"/>
      <c r="F64" s="76"/>
      <c r="G64" s="76"/>
      <c r="H64" s="76"/>
      <c r="I64" s="76"/>
      <c r="J64" s="76"/>
      <c r="K64" s="105"/>
    </row>
    <row r="65" spans="1:11" ht="14.25">
      <c r="A65" s="187"/>
      <c r="B65" s="76"/>
      <c r="C65" s="188"/>
      <c r="D65" s="67"/>
      <c r="E65" s="67"/>
      <c r="F65" s="76"/>
      <c r="G65" s="76"/>
      <c r="H65" s="76"/>
      <c r="I65" s="76"/>
      <c r="J65" s="76"/>
      <c r="K65" s="105"/>
    </row>
    <row r="66" spans="1:11" ht="14.25">
      <c r="A66" s="187"/>
      <c r="B66" s="76"/>
      <c r="C66" s="188"/>
      <c r="D66" s="67"/>
      <c r="E66" s="67"/>
      <c r="F66" s="76"/>
      <c r="G66" s="76"/>
      <c r="H66" s="76"/>
      <c r="I66" s="76"/>
      <c r="J66" s="76"/>
      <c r="K66" s="105"/>
    </row>
    <row r="67" spans="1:11" ht="14.25">
      <c r="A67" s="187"/>
      <c r="B67" s="76"/>
      <c r="C67" s="188"/>
      <c r="D67" s="67"/>
      <c r="E67" s="67"/>
      <c r="F67" s="76"/>
      <c r="G67" s="76"/>
      <c r="H67" s="76"/>
      <c r="I67" s="76"/>
      <c r="J67" s="76"/>
      <c r="K67" s="105"/>
    </row>
    <row r="68" spans="1:11" ht="14.25">
      <c r="A68" s="187"/>
      <c r="B68" s="76"/>
      <c r="C68" s="188"/>
      <c r="D68" s="67"/>
      <c r="E68" s="67"/>
      <c r="F68" s="76"/>
      <c r="G68" s="76"/>
      <c r="H68" s="76"/>
      <c r="I68" s="76"/>
      <c r="J68" s="76"/>
      <c r="K68" s="105"/>
    </row>
    <row r="69" spans="1:11" ht="14.25">
      <c r="A69" s="187"/>
      <c r="B69" s="76"/>
      <c r="C69" s="188"/>
      <c r="D69" s="67"/>
      <c r="E69" s="67"/>
      <c r="F69" s="76"/>
      <c r="G69" s="76"/>
      <c r="H69" s="76"/>
      <c r="I69" s="76"/>
      <c r="J69" s="76"/>
      <c r="K69" s="105"/>
    </row>
    <row r="70" spans="1:11" ht="14.25">
      <c r="A70" s="187"/>
      <c r="B70" s="76"/>
      <c r="C70" s="188"/>
      <c r="D70" s="67"/>
      <c r="E70" s="67"/>
      <c r="F70" s="76"/>
      <c r="G70" s="76"/>
      <c r="H70" s="76"/>
      <c r="I70" s="76"/>
      <c r="J70" s="76"/>
      <c r="K70" s="105"/>
    </row>
    <row r="71" spans="1:11" ht="14.25">
      <c r="A71" s="187"/>
      <c r="B71" s="76"/>
      <c r="C71" s="188"/>
      <c r="D71" s="67"/>
      <c r="E71" s="67"/>
      <c r="F71" s="76"/>
      <c r="G71" s="76"/>
      <c r="H71" s="76"/>
      <c r="I71" s="76"/>
      <c r="J71" s="76"/>
      <c r="K71" s="105"/>
    </row>
    <row r="72" spans="1:11" ht="15" thickBot="1">
      <c r="A72" s="189"/>
      <c r="B72" s="92"/>
      <c r="C72" s="190"/>
      <c r="D72" s="68"/>
      <c r="E72" s="68"/>
      <c r="F72" s="92"/>
      <c r="G72" s="92"/>
      <c r="H72" s="92"/>
      <c r="I72" s="92"/>
      <c r="J72" s="92"/>
      <c r="K72" s="106"/>
    </row>
    <row r="129" ht="14.25" hidden="1"/>
    <row r="130" ht="14.25" hidden="1"/>
    <row r="131" ht="14.25" hidden="1"/>
    <row r="132" ht="14.25" hidden="1"/>
    <row r="133" ht="14.25" hidden="1"/>
    <row r="134" ht="14.25" hidden="1"/>
    <row r="135" ht="14.25" hidden="1"/>
    <row r="136" ht="14.25" hidden="1"/>
    <row r="137" ht="14.25" hidden="1"/>
    <row r="138" ht="14.25" hidden="1"/>
  </sheetData>
  <sheetProtection password="924F" sheet="1" selectLockedCells="1"/>
  <mergeCells count="5">
    <mergeCell ref="A41:A45"/>
    <mergeCell ref="A4:A8"/>
    <mergeCell ref="A11:A21"/>
    <mergeCell ref="A23:A31"/>
    <mergeCell ref="A33:A39"/>
  </mergeCells>
  <dataValidations count="24">
    <dataValidation operator="greaterThanOrEqual" allowBlank="1" showInputMessage="1" showErrorMessage="1" sqref="I45 G45 E45 K45 G41 I41 E41 K41 K43 G43 E43 I43"/>
    <dataValidation type="whole" operator="greaterThanOrEqual" allowBlank="1" showInputMessage="1" showErrorMessage="1" prompt="INDICARE IL NUMERO DI RICHIESTE DI ADOZIONE RICEVUTE NEL CORSO DEL 2010 O PRATICHE AVVIATE" sqref="G4">
      <formula1>0</formula1>
    </dataValidation>
    <dataValidation type="whole" operator="greaterThanOrEqual" allowBlank="1" showInputMessage="1" showErrorMessage="1" prompt="INDICARE IL NUMERO DI DOMANDE DI ACCESSO AL SERVIZIO CHE NON SONO STATE ACCOLTE NEL 2010&#10;" sqref="G6">
      <formula1>0</formula1>
    </dataValidation>
    <dataValidation type="decimal" operator="greaterThanOrEqual" allowBlank="1" showInputMessage="1" showErrorMessage="1" prompt="INDICARE IL NUMERO DI OPERATORI" sqref="E21 K21 I21 G21">
      <formula1>0</formula1>
    </dataValidation>
    <dataValidation type="decimal" operator="greaterThanOrEqual" allowBlank="1" showInputMessage="1" showErrorMessage="1" prompt="INDICARE IL NUMERO DI GIORNI DI APERTURA IN UNA SETTIMANA" sqref="E19 K19 I19 G19">
      <formula1>0</formula1>
    </dataValidation>
    <dataValidation type="decimal" operator="greaterThanOrEqual" allowBlank="1" showInputMessage="1" showErrorMessage="1" prompt="INDICARE IL NUMERO DI SETTIMANE DI APERTURA IN UN ANNO" sqref="E17 K17 I17 G17">
      <formula1>0</formula1>
    </dataValidation>
    <dataValidation type="list" operator="greaterThanOrEqual" showInputMessage="1" showErrorMessage="1" prompt="INDICARE SE E' PRESENTE&#10;" sqref="E31 G29 G31 I29 I31 K23 I23 E29 E25">
      <formula1>'RESPONSABILITA'' FAMILIARI'!$A$2:$B$2</formula1>
    </dataValidation>
    <dataValidation type="whole" operator="greaterThanOrEqual" allowBlank="1" showInputMessage="1" showErrorMessage="1" prompt="SOMMA AUTOMATICA" sqref="E39 K39 I39 G39">
      <formula1>0</formula1>
    </dataValidation>
    <dataValidation type="whole" operator="greaterThanOrEqual" allowBlank="1" showInputMessage="1" showErrorMessage="1" prompt="INDICARE IL NUMERO DI UNITA' DI OFFERTA PRESENTI SUL TERRITORIO" sqref="K13 I13">
      <formula1>0</formula1>
    </dataValidation>
    <dataValidation type="whole" operator="greaterThanOrEqual" allowBlank="1" showInputMessage="1" showErrorMessage="1" prompt="INDICARE IL NUMERO DI PERCORSI ATTIVATI NEL CORSO DEL 2010&#10;" sqref="G15">
      <formula1>0</formula1>
    </dataValidation>
    <dataValidation operator="greaterThanOrEqual" showErrorMessage="1" prompt="INDICARE SE E' PRESENTE&#10;" sqref="E23:G23 K29:K31 F25 F27"/>
    <dataValidation errorStyle="warning" type="custom" operator="greaterThanOrEqual" allowBlank="1" showInputMessage="1" showErrorMessage="1" prompt="INDICARE IL NUMERO DI UTENTI/FAMIGLIE AFFIDATARIE CHE COMPLESSIVAMENTE HANNO AVUTO ACCESSO AL SERVIZIO NEL CORSO DEL 2010" error="VERIFICARE MANCATA CORRISPONDENZA TRA N. DI DOMANDE ACCOLTE E N. DI UTENTI" sqref="E11">
      <formula1>('RESPONSABILITA'' FAMILIARI'!#REF!=TRUE)</formula1>
    </dataValidation>
    <dataValidation type="decimal" operator="greaterThanOrEqual" allowBlank="1" showInputMessage="1" showErrorMessage="1" prompt="INDICARE IL COSTO SOSTENUTO NEL 2010 PER I CONTRIBUTI EROGATI ALLE FAMIGLIE AFFIDATARIE" sqref="E35">
      <formula1>0</formula1>
    </dataValidation>
    <dataValidation type="whole" operator="greaterThanOrEqual" allowBlank="1" showErrorMessage="1" prompt="INDICARE LA SPESA, IMPEGNATA PER IL 2010, PER I CONTRIBUTI EROGATI ALLE FAMIGLIE AFFIDATARIE" sqref="I35:K35 G35">
      <formula1>0</formula1>
    </dataValidation>
    <dataValidation type="whole" operator="greaterThanOrEqual" allowBlank="1" showInputMessage="1" showErrorMessage="1" prompt="INDICARE IL NUMERO FAMIGLIE CHE COMPLESSIVAMENTE HANNO AVUTO ACCESSO AL SERVIZIO NEL CORSO DEL 2010" sqref="I11">
      <formula1>0</formula1>
    </dataValidation>
    <dataValidation type="whole" operator="greaterThanOrEqual" allowBlank="1" showInputMessage="1" showErrorMessage="1" prompt="INDICARE IL NUMERO DI UTENTI CHE COMPLESSIVAMENTE HANNO AVUTO ACCESSO AL SERVIZIO NEL CORSO DEL 2010" sqref="K11">
      <formula1>0</formula1>
    </dataValidation>
    <dataValidation type="decimal" operator="greaterThanOrEqual" allowBlank="1" showInputMessage="1" showErrorMessage="1" prompt="INDICARE IL COSTO SOSTENUTO DEDICATO AI SERVIZI NEL 2010" sqref="K33 I33">
      <formula1>0</formula1>
    </dataValidation>
    <dataValidation type="whole" operator="greaterThanOrEqual" allowBlank="1" showInputMessage="1" showErrorMessage="1" prompt="INDICARE IL COSTO SOSTENUTO NEL 2010 PER IL SERVIZIO AL NETTO DI QUELLA PER IL PERSONALE" sqref="E37 G37 I37 K37">
      <formula1>0</formula1>
    </dataValidation>
    <dataValidation type="whole" operator="greaterThanOrEqual" allowBlank="1" showInputMessage="1" showErrorMessage="1" prompt="INDICARE IL NUMERO DI UTENTI CHE HANNO RINUNCIATO AL SERVIZIO NEL CORSO DEL 2010. PER RINUNCE SI INTENDANO LE SOLE RINUNCE DA PARTE DEI CITTADINI A SEGUITO DI DOMANDA ACCOLTA, QUINDI PRIMA DELL'EROGAZIONE/ATTIVAZIONE DEL SERVIZIO." sqref="G8">
      <formula1>0</formula1>
    </dataValidation>
    <dataValidation type="whole" operator="greaterThanOrEqual" allowBlank="1" showInputMessage="1" showErrorMessage="1" prompt="INDICARE IL NUMERO DI UNITA' DI OFFERTA PRESENTI SUL TERRITORIO. IN CASO SIA PRESENTE UNA SOLA EQUIPE PER ADOZIONI E AFFIDO INDICARE 1 NEL CAMPO ADOZIONI E 1 NEL CAMPO AFFIDO" sqref="E13 G13">
      <formula1>0</formula1>
    </dataValidation>
    <dataValidation type="decimal" operator="greaterThanOrEqual" allowBlank="1" showInputMessage="1" showErrorMessage="1" prompt="INDICARE IL COSTO SOSTENUTO DEDICATO AI SERVIZI NEL 2010. IN CASO SIA PRESENTE UNA SOLA EQUIPE DEDICATA ALL'AFFIDO FAMILIARE E AL SERVIZIO ADOZIONI INDICARE ANCHE IN STIMA UNA SUDDIVISIONI DI COSTI." sqref="E33 G33">
      <formula1>0</formula1>
    </dataValidation>
    <dataValidation type="whole" operator="greaterThanOrEqual" allowBlank="1" showInputMessage="1" showErrorMessage="1" prompt="INDICARE IL NUMERO DI PERCORSI ATTIVATI, OVVERO IL NUMERO DI MINORI ACCOLTI, NEL CORSO DEL 2010. &#10;" sqref="E15">
      <formula1>0</formula1>
    </dataValidation>
    <dataValidation type="decimal" operator="greaterThanOrEqual" allowBlank="1" showInputMessage="1" showErrorMessage="1" prompt="INDICARE IL NUMERO DI FAMIGLIE AFFIDATARIE ISCRITTE AL REGISTRO/ALBO, ANCHE SE NON ANCORA CON BIMBI IN CARICO, NEL CORSO DEL 2010." sqref="E27">
      <formula1>0</formula1>
    </dataValidation>
    <dataValidation errorStyle="warning" type="custom" operator="greaterThanOrEqual" allowBlank="1" showInputMessage="1" showErrorMessage="1" prompt="INDICARE IL NUMERO DI UTENTI/FAMIGLIE ADOTTIVE CHE COMPLESSIVAMENTE HANNO AVUTO ACCESSO AL SERVIZIO NEL CORSO DEL 2010" error="VERIFICARE MANCATA CORRISPONDENZA TRA N. DI DOMANDE ACCOLTE E N. DI UTENTI" sqref="G11">
      <formula1>('RESPONSABILITA'' FAMILIARI'!#REF!=TRUE)</formula1>
    </dataValidation>
  </dataValidations>
  <printOptions/>
  <pageMargins left="0.3937007874015748" right="0.3937007874015748" top="0.3937007874015748" bottom="0.3937007874015748" header="0.5118110236220472" footer="0.5118110236220472"/>
  <pageSetup horizontalDpi="600" verticalDpi="600" orientation="landscape" paperSize="9" scale="60"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Raffaele</dc:creator>
  <cp:keywords/>
  <dc:description/>
  <cp:lastModifiedBy>user</cp:lastModifiedBy>
  <cp:lastPrinted>2014-07-16T09:57:58Z</cp:lastPrinted>
  <dcterms:created xsi:type="dcterms:W3CDTF">2011-03-16T16:56:17Z</dcterms:created>
  <dcterms:modified xsi:type="dcterms:W3CDTF">2014-07-16T09:58:04Z</dcterms:modified>
  <cp:category/>
  <cp:version/>
  <cp:contentType/>
  <cp:contentStatus/>
</cp:coreProperties>
</file>